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2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Area" localSheetId="0">'стр.1'!$A$1:$FI$44</definedName>
    <definedName name="_xlnm.Print_Area" localSheetId="1">'стр.2'!$A$1:$FJ$83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<sst xmlns="http://schemas.openxmlformats.org/spreadsheetml/2006/main" count="332" uniqueCount="225">
  <si>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</si>
  <si>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</si>
  <si>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</si>
  <si>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</si>
  <si>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</si>
  <si>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</si>
  <si>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</si>
  <si>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</si>
  <si>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</si>
  <si>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</si>
  <si>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</si>
  <si>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</si>
  <si>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</si>
  <si>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</si>
  <si>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</si>
  <si>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</si>
  <si>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</si>
  <si>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</si>
  <si>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</si>
  <si>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</si>
  <si>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</si>
  <si>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</si>
  <si>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</si>
  <si>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</si>
  <si>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</si>
  <si>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</si>
  <si>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</si>
  <si>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</si>
  <si>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</si>
  <si>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</si>
  <si>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</si>
  <si>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</si>
  <si>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</si>
  <si>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</si>
  <si>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</si>
  <si>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</si>
  <si>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</si>
  <si>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</si>
  <si>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</si>
  <si>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</si>
  <si>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</si>
  <si>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</si>
  <si>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</si>
  <si>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</si>
  <si>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</si>
  <si>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</si>
  <si>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</si>
  <si>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</si>
  <si>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</si>
  <si>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</si>
  <si>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</si>
  <si>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</si>
  <si>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</si>
  <si>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</si>
  <si>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</si>
  <si>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</si>
  <si>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</si>
  <si>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</si>
  <si>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</si>
  <si>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</si>
  <si>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</si>
  <si>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</si>
  <si>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</si>
  <si>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</si>
  <si>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</si>
  <si>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</si>
  <si>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</si>
  <si>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</si>
  <si>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</si>
  <si>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</si>
  <si>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</si>
  <si>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</si>
  <si>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</si>
  <si>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</si>
  <si>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</si>
  <si>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</si>
  <si>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</si>
  <si>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</si>
  <si>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</si>
  <si>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</si>
  <si>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</si>
  <si>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</si>
  <si>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</si>
  <si>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</si>
  <si>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</si>
  <si>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</si>
  <si>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04228154</t>
  </si>
  <si>
    <t>60253825000</t>
  </si>
  <si>
    <t>Налоговые доходы</t>
  </si>
  <si>
    <t>Налог на доходы физических лиц</t>
  </si>
  <si>
    <t>Единый сельскохозяйственный налог</t>
  </si>
  <si>
    <t>НАЛОГ НА ИМУЩЕСТВО</t>
  </si>
  <si>
    <t>Налог на имущество физических лиц</t>
  </si>
  <si>
    <t>10600000000000000</t>
  </si>
  <si>
    <t>10601030000000110</t>
  </si>
  <si>
    <t>Земельный налог</t>
  </si>
  <si>
    <t>10606000000000110</t>
  </si>
  <si>
    <t>Государственная пошлина</t>
  </si>
  <si>
    <t>Не налоговые доходы</t>
  </si>
  <si>
    <t>11000000000000000</t>
  </si>
  <si>
    <t>Безвозмездные поступления</t>
  </si>
  <si>
    <t>Дотации бюджетам поселений</t>
  </si>
  <si>
    <t>20000000000000000</t>
  </si>
  <si>
    <t>Доходы от сдачи в аренду имущества</t>
  </si>
  <si>
    <t>11105035100000120</t>
  </si>
  <si>
    <t>Общегосударственные вопросы</t>
  </si>
  <si>
    <t>Аппарат</t>
  </si>
  <si>
    <t>Резервный фонд</t>
  </si>
  <si>
    <t>Осуществл первич воинск учета</t>
  </si>
  <si>
    <t>Культура</t>
  </si>
  <si>
    <r>
      <t xml:space="preserve">в том числе: </t>
    </r>
    <r>
      <rPr>
        <b/>
        <sz val="9"/>
        <rFont val="Arial"/>
        <family val="2"/>
      </rPr>
      <t>налоговые и неналоговые</t>
    </r>
  </si>
  <si>
    <t>Т.А.Благинина</t>
  </si>
  <si>
    <t>О.М.Трегубенко</t>
  </si>
  <si>
    <t xml:space="preserve"> </t>
  </si>
  <si>
    <t>Прочие субвенции зачисляемые в бюд</t>
  </si>
  <si>
    <t>Бюджет  Зеленовского сельского поселения Тарасовского района</t>
  </si>
  <si>
    <t>Пожарная безопасность</t>
  </si>
  <si>
    <t>Субвенции бюджетам поселений на выполнение передаваемых полномочий субъектов РФ</t>
  </si>
  <si>
    <t>10804020010000110</t>
  </si>
  <si>
    <t>10102010010000110</t>
  </si>
  <si>
    <t>951 0104 0000000 000 000</t>
  </si>
  <si>
    <t>10102030010000110</t>
  </si>
  <si>
    <t>10503010010000110</t>
  </si>
  <si>
    <t>10102000010000110</t>
  </si>
  <si>
    <t>Другие общегосударственные вопросы</t>
  </si>
  <si>
    <t>951 0113 000000 000 000</t>
  </si>
  <si>
    <t>Межбюджетные трансферты</t>
  </si>
  <si>
    <t>10503000010000110</t>
  </si>
  <si>
    <t>Налог, взимаемый с налогоплательщиков</t>
  </si>
  <si>
    <t>10501011010000110</t>
  </si>
  <si>
    <t>Денежные взыскания (штрафы)</t>
  </si>
  <si>
    <t>Благоустройство</t>
  </si>
  <si>
    <t>Жилищно-коммунальное хозяйство</t>
  </si>
  <si>
    <t>Коммунальное хозяйство</t>
  </si>
  <si>
    <t>11651040020000140</t>
  </si>
  <si>
    <t>951 0309 0302102 244 300</t>
  </si>
  <si>
    <t>10606043100000110</t>
  </si>
  <si>
    <t>10606033100000110</t>
  </si>
  <si>
    <t xml:space="preserve">Прочие межбюджетные трансферты </t>
  </si>
  <si>
    <t>11690050406000140</t>
  </si>
  <si>
    <t xml:space="preserve">        </t>
  </si>
  <si>
    <t>951 0203 8995118 000 000</t>
  </si>
  <si>
    <t xml:space="preserve">Перечисления из бюджетов сельских поселений (в бюджеты поселений)для осуществления возврата (зачета) излишне уплаченных или </t>
  </si>
  <si>
    <t>20805000100000180</t>
  </si>
  <si>
    <t>951 01048910000110 120</t>
  </si>
  <si>
    <t>951 01048910000110 121</t>
  </si>
  <si>
    <t>951 01048910000110 129</t>
  </si>
  <si>
    <t>951 01048910000190 244</t>
  </si>
  <si>
    <t>951 01048910000190 850</t>
  </si>
  <si>
    <t>951 01048910000190 851</t>
  </si>
  <si>
    <t>951 01048910000190 852</t>
  </si>
  <si>
    <t>951 0104 8990072390244</t>
  </si>
  <si>
    <t>951 0111 9910090010 870</t>
  </si>
  <si>
    <t>951 0113 0520021040 244</t>
  </si>
  <si>
    <t>951 0113 0530021080 244</t>
  </si>
  <si>
    <t>951 0113 0610021100 244</t>
  </si>
  <si>
    <t>951 0203 8990051180 120</t>
  </si>
  <si>
    <t>951 0203 8990051180 121</t>
  </si>
  <si>
    <t>951 0203 8990051180129</t>
  </si>
  <si>
    <t>951 0203 8990051108 244</t>
  </si>
  <si>
    <t>951 0309 0310021020 244</t>
  </si>
  <si>
    <t>951 0309 0320021120 244</t>
  </si>
  <si>
    <t>951 0309 0330021130 244</t>
  </si>
  <si>
    <t>951 0409 0210021010 244</t>
  </si>
  <si>
    <t>951 0409 000000000244</t>
  </si>
  <si>
    <t>951 0502 0410021070 244</t>
  </si>
  <si>
    <t xml:space="preserve">951 0503 0420021000 244 </t>
  </si>
  <si>
    <t>951 0503 0420021060 244</t>
  </si>
  <si>
    <t>951 0801 0000000000 000</t>
  </si>
  <si>
    <t>951 0801 0110073850 611</t>
  </si>
  <si>
    <t>951 0801 0110000590 611</t>
  </si>
  <si>
    <t>951 1403 99900085100 540</t>
  </si>
  <si>
    <t>951 1403 9990085100 540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</si>
  <si>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</si>
  <si>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</si>
  <si>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</si>
  <si>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 xml:space="preserve"> Уплата налога на имущество организаций
и земельного налога</t>
  </si>
  <si>
    <t>Уплата прочих налогов, сборов</t>
  </si>
  <si>
    <t>Иные выплаты персоналу государственных (муниципальных) органов, за исключением фонда оплаты труда</t>
  </si>
  <si>
    <t>951 0113 9990099990 851</t>
  </si>
  <si>
    <t>951 0309 000000000 244</t>
  </si>
  <si>
    <t>Дорожные фонды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</si>
  <si>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</si>
  <si>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</t>
  </si>
  <si>
    <t>Иные межбюджетные трансферты</t>
  </si>
  <si>
    <t>Расходы на выплаты персоналу муниципальных органов</t>
  </si>
  <si>
    <t xml:space="preserve">9510113 0502100000 244 </t>
  </si>
  <si>
    <t xml:space="preserve">951 0104 00000000000244 </t>
  </si>
  <si>
    <t>Уплата налогов, сборов и иных платежей</t>
  </si>
  <si>
    <t>951 010489100000190 122</t>
  </si>
  <si>
    <t>951 0500 0400021000 244</t>
  </si>
  <si>
    <t>Ост. на 01.01.2016 г.</t>
  </si>
  <si>
    <t xml:space="preserve">                                                                           </t>
  </si>
  <si>
    <t>951 0113 0610021050 244</t>
  </si>
  <si>
    <t>951 01048910000190 853</t>
  </si>
  <si>
    <t>Уплата иных платежей</t>
  </si>
  <si>
    <t>951 0113 9990099990 853</t>
  </si>
  <si>
    <t>951 0113 9990099990 850</t>
  </si>
  <si>
    <t>951 0113 0710021160244</t>
  </si>
  <si>
    <t>Образование</t>
  </si>
  <si>
    <t>0705</t>
  </si>
  <si>
    <t>95105030420021150244</t>
  </si>
  <si>
    <t>95107050810021190244</t>
  </si>
  <si>
    <t>95105030420021210244</t>
  </si>
  <si>
    <t>951 0113  0610021170 244</t>
  </si>
  <si>
    <t>Т.И.Обухова</t>
  </si>
  <si>
    <t>951 0113 999099990 244</t>
  </si>
  <si>
    <t>951 0113 9990099990 312</t>
  </si>
  <si>
    <t>951 0113 8910021220244</t>
  </si>
  <si>
    <t xml:space="preserve">    </t>
  </si>
  <si>
    <t>17</t>
  </si>
  <si>
    <r>
      <t xml:space="preserve">92050,58 </t>
    </r>
    <r>
      <rPr>
        <sz val="8"/>
        <rFont val="Arial"/>
        <family val="2"/>
      </rPr>
      <t>(акцизы)</t>
    </r>
  </si>
  <si>
    <t>951 0113 8910099990 122</t>
  </si>
  <si>
    <t>Охрана окружающей среды</t>
  </si>
  <si>
    <t>951 0603 0920021230244</t>
  </si>
  <si>
    <t>202040014100000151</t>
  </si>
  <si>
    <t>20230024100000151</t>
  </si>
  <si>
    <t>20235118100000151</t>
  </si>
  <si>
    <t>20215001100000151</t>
  </si>
  <si>
    <t>мая</t>
  </si>
  <si>
    <t>02</t>
  </si>
  <si>
    <t xml:space="preserve">             </t>
  </si>
  <si>
    <t>92050,58 (акцизы)                   остаток:   1322340,82 (ВУС 9885,58+ 1312455,24)</t>
  </si>
  <si>
    <t>01.06.2017</t>
  </si>
  <si>
    <t>июня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</si>
</sst>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9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wrapText="1"/>
    </xf>
    <xf numFmtId="2" fontId="6" fillId="0" borderId="14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49" fontId="6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/>
    </xf>
    <xf numFmtId="2" fontId="6" fillId="0" borderId="33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0" fontId="8" fillId="0" borderId="3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49" fontId="1" fillId="0" borderId="3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34" xfId="0" applyNumberFormat="1" applyFont="1" applyBorder="1" applyAlignment="1">
      <alignment horizontal="left"/>
    </xf>
    <xf numFmtId="0" fontId="6" fillId="0" borderId="10" xfId="0" applyFont="1" applyFill="1" applyBorder="1" applyAlignment="1">
      <alignment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49" fontId="8" fillId="0" borderId="51" xfId="0" applyNumberFormat="1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49" fontId="8" fillId="0" borderId="52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8" fillId="0" borderId="53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6" fillId="0" borderId="54" xfId="0" applyNumberFormat="1" applyFont="1" applyFill="1" applyBorder="1" applyAlignment="1">
      <alignment horizontal="center"/>
    </xf>
    <xf numFmtId="2" fontId="8" fillId="0" borderId="31" xfId="0" applyNumberFormat="1" applyFont="1" applyFill="1" applyBorder="1" applyAlignment="1">
      <alignment horizontal="center"/>
    </xf>
    <xf numFmtId="2" fontId="8" fillId="0" borderId="32" xfId="0" applyNumberFormat="1" applyFont="1" applyFill="1" applyBorder="1" applyAlignment="1">
      <alignment horizontal="center"/>
    </xf>
    <xf numFmtId="2" fontId="8" fillId="0" borderId="33" xfId="0" applyNumberFormat="1" applyFont="1" applyFill="1" applyBorder="1" applyAlignment="1">
      <alignment horizontal="center"/>
    </xf>
    <xf numFmtId="0" fontId="8" fillId="0" borderId="55" xfId="0" applyFont="1" applyFill="1" applyBorder="1" applyAlignment="1">
      <alignment horizontal="left"/>
    </xf>
    <xf numFmtId="0" fontId="8" fillId="0" borderId="56" xfId="0" applyFont="1" applyFill="1" applyBorder="1" applyAlignment="1">
      <alignment horizontal="left"/>
    </xf>
    <xf numFmtId="49" fontId="1" fillId="0" borderId="57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6" fillId="0" borderId="28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49" fontId="7" fillId="0" borderId="24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55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2" fontId="10" fillId="0" borderId="25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58" xfId="0" applyFont="1" applyFill="1" applyBorder="1" applyAlignment="1">
      <alignment wrapText="1"/>
    </xf>
    <xf numFmtId="0" fontId="7" fillId="0" borderId="59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7" fillId="0" borderId="48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49" fontId="10" fillId="0" borderId="60" xfId="0" applyNumberFormat="1" applyFont="1" applyFill="1" applyBorder="1" applyAlignment="1">
      <alignment horizontal="center"/>
    </xf>
    <xf numFmtId="49" fontId="10" fillId="0" borderId="61" xfId="0" applyNumberFormat="1" applyFont="1" applyFill="1" applyBorder="1" applyAlignment="1">
      <alignment horizontal="center"/>
    </xf>
    <xf numFmtId="49" fontId="10" fillId="0" borderId="62" xfId="0" applyNumberFormat="1" applyFont="1" applyFill="1" applyBorder="1" applyAlignment="1">
      <alignment horizontal="center"/>
    </xf>
    <xf numFmtId="2" fontId="10" fillId="0" borderId="60" xfId="0" applyNumberFormat="1" applyFont="1" applyFill="1" applyBorder="1" applyAlignment="1">
      <alignment horizontal="center"/>
    </xf>
    <xf numFmtId="2" fontId="10" fillId="0" borderId="61" xfId="0" applyNumberFormat="1" applyFont="1" applyFill="1" applyBorder="1" applyAlignment="1">
      <alignment horizontal="center"/>
    </xf>
    <xf numFmtId="2" fontId="10" fillId="0" borderId="62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" fillId="0" borderId="28" xfId="0" applyFont="1" applyBorder="1" applyAlignment="1">
      <alignment horizontal="center" vertical="top"/>
    </xf>
    <xf numFmtId="2" fontId="2" fillId="0" borderId="51" xfId="0" applyNumberFormat="1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2" fontId="2" fillId="0" borderId="52" xfId="0" applyNumberFormat="1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8" fillId="0" borderId="63" xfId="0" applyFont="1" applyBorder="1" applyAlignment="1">
      <alignment/>
    </xf>
    <xf numFmtId="2" fontId="10" fillId="0" borderId="51" xfId="0" applyNumberFormat="1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52" xfId="0" applyNumberFormat="1" applyFont="1" applyBorder="1" applyAlignment="1">
      <alignment horizontal="center"/>
    </xf>
    <xf numFmtId="49" fontId="10" fillId="0" borderId="25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49" fontId="2" fillId="0" borderId="51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8" fillId="0" borderId="1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49" fontId="1" fillId="0" borderId="25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justify" wrapText="1"/>
    </xf>
    <xf numFmtId="49" fontId="1" fillId="0" borderId="64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10" fillId="0" borderId="60" xfId="0" applyNumberFormat="1" applyFont="1" applyFill="1" applyBorder="1" applyAlignment="1">
      <alignment horizontal="center"/>
    </xf>
    <xf numFmtId="0" fontId="10" fillId="0" borderId="61" xfId="0" applyNumberFormat="1" applyFont="1" applyFill="1" applyBorder="1" applyAlignment="1">
      <alignment horizontal="center"/>
    </xf>
    <xf numFmtId="0" fontId="10" fillId="0" borderId="62" xfId="0" applyNumberFormat="1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5" xfId="0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center"/>
    </xf>
    <xf numFmtId="0" fontId="10" fillId="0" borderId="58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49" fontId="10" fillId="0" borderId="66" xfId="0" applyNumberFormat="1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1" fillId="0" borderId="34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49" fontId="1" fillId="0" borderId="60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45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54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left" wrapText="1"/>
    </xf>
    <xf numFmtId="0" fontId="1" fillId="0" borderId="59" xfId="0" applyFont="1" applyFill="1" applyBorder="1" applyAlignment="1">
      <alignment horizontal="left" wrapText="1"/>
    </xf>
    <xf numFmtId="49" fontId="1" fillId="0" borderId="50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/>
    </xf>
    <xf numFmtId="0" fontId="3" fillId="0" borderId="17" xfId="0" applyFont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1" fillId="0" borderId="11" xfId="0" applyFont="1" applyBorder="1" applyAlignment="1">
      <alignment horizontal="left" indent="2"/>
    </xf>
    <xf numFmtId="0" fontId="1" fillId="0" borderId="67" xfId="0" applyFont="1" applyBorder="1" applyAlignment="1">
      <alignment horizontal="left" indent="2"/>
    </xf>
    <xf numFmtId="2" fontId="1" fillId="0" borderId="14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indent="2"/>
    </xf>
    <xf numFmtId="0" fontId="1" fillId="0" borderId="67" xfId="0" applyFont="1" applyFill="1" applyBorder="1" applyAlignment="1">
      <alignment horizontal="left" indent="2"/>
    </xf>
    <xf numFmtId="0" fontId="1" fillId="0" borderId="23" xfId="0" applyNumberFormat="1" applyFont="1" applyFill="1" applyBorder="1" applyAlignment="1">
      <alignment horizontal="center"/>
    </xf>
    <xf numFmtId="0" fontId="1" fillId="0" borderId="53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wrapText="1"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" fillId="0" borderId="35" xfId="0" applyFont="1" applyBorder="1" applyAlignment="1">
      <alignment wrapText="1"/>
    </xf>
    <xf numFmtId="0" fontId="1" fillId="0" borderId="63" xfId="0" applyFont="1" applyBorder="1" applyAlignment="1">
      <alignment wrapText="1"/>
    </xf>
    <xf numFmtId="49" fontId="1" fillId="0" borderId="5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58" xfId="0" applyFont="1" applyFill="1" applyBorder="1" applyAlignment="1">
      <alignment wrapText="1"/>
    </xf>
    <xf numFmtId="0" fontId="1" fillId="0" borderId="59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44"/>
  <sheetViews>
    <sheetView zoomScaleSheetLayoutView="73" zoomScalePageLayoutView="0" workbookViewId="0" topLeftCell="A1">
      <selection activeCell="DN19" sqref="DN19:ED19"/>
    </sheetView>
  </sheetViews>
  <sheetFormatPr defaultColWidth="0.875" defaultRowHeight="12.75"/>
  <cols>
    <col min="1" max="44" width="0.875" style="1" customWidth="1"/>
    <col min="45" max="45" width="0.875" style="1" hidden="1" customWidth="1"/>
    <col min="46" max="60" width="0.875" style="1" customWidth="1"/>
    <col min="61" max="61" width="5.00390625" style="1" customWidth="1"/>
    <col min="62" max="165" width="0.875" style="1" customWidth="1"/>
    <col min="166" max="166" width="0.875" style="1" hidden="1" customWidth="1"/>
    <col min="167" max="16384" width="0.875" style="1" customWidth="1"/>
  </cols>
  <sheetData>
    <row r="1" ht="3" customHeight="1"/>
    <row r="2" spans="1:149" ht="12" customHeight="1">
      <c r="A2" s="93" t="s">
        <v>12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</row>
    <row r="3" spans="1:149" ht="12" customHeight="1">
      <c r="A3" s="93" t="s">
        <v>79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</row>
    <row r="4" spans="1:149" ht="12" customHeight="1">
      <c r="A4" s="93" t="s">
        <v>64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</row>
    <row r="5" spans="1:166" ht="12" customHeight="1" thickBot="1">
      <c r="A5" s="93" t="s">
        <v>77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4"/>
      <c r="ET5" s="120" t="s">
        <v>0</v>
      </c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2"/>
    </row>
    <row r="6" spans="2:166" ht="9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123" t="s">
        <v>31</v>
      </c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5"/>
    </row>
    <row r="7" spans="62:166" ht="12" customHeight="1">
      <c r="BJ7" s="2" t="s">
        <v>65</v>
      </c>
      <c r="BK7" s="86" t="s">
        <v>224</v>
      </c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132">
        <v>20</v>
      </c>
      <c r="CG7" s="132"/>
      <c r="CH7" s="132"/>
      <c r="CI7" s="132"/>
      <c r="CJ7" s="133" t="s">
        <v>210</v>
      </c>
      <c r="CK7" s="133"/>
      <c r="CL7" s="133"/>
      <c r="CM7" s="1" t="s">
        <v>66</v>
      </c>
      <c r="ER7" s="2" t="s">
        <v>1</v>
      </c>
      <c r="ET7" s="111" t="s">
        <v>223</v>
      </c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3"/>
    </row>
    <row r="8" spans="1:166" ht="12.75" customHeight="1">
      <c r="A8" s="1" t="s">
        <v>67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126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8"/>
    </row>
    <row r="9" spans="1:166" ht="11.25">
      <c r="A9" s="1" t="s">
        <v>68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129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1"/>
    </row>
    <row r="10" spans="1:166" ht="11.25">
      <c r="A10" s="1" t="s">
        <v>69</v>
      </c>
      <c r="ER10" s="2" t="s">
        <v>13</v>
      </c>
      <c r="ET10" s="111" t="s">
        <v>86</v>
      </c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3"/>
    </row>
    <row r="11" spans="1:166" ht="11.25">
      <c r="A11" s="1" t="s">
        <v>70</v>
      </c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R11" s="2" t="s">
        <v>71</v>
      </c>
      <c r="ET11" s="135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7"/>
    </row>
    <row r="12" spans="1:166" ht="10.5" customHeight="1">
      <c r="A12" s="1" t="s">
        <v>3</v>
      </c>
      <c r="V12" s="86" t="s">
        <v>115</v>
      </c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R12" s="2" t="s">
        <v>55</v>
      </c>
      <c r="ET12" s="111" t="s">
        <v>87</v>
      </c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3"/>
    </row>
    <row r="13" spans="1:166" ht="11.25" customHeight="1">
      <c r="A13" s="1" t="s">
        <v>53</v>
      </c>
      <c r="ET13" s="111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3"/>
    </row>
    <row r="14" spans="1:166" ht="12" customHeight="1" thickBot="1">
      <c r="A14" s="1" t="s">
        <v>4</v>
      </c>
      <c r="ER14" s="2" t="s">
        <v>5</v>
      </c>
      <c r="ET14" s="108">
        <v>383</v>
      </c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10"/>
    </row>
    <row r="15" spans="1:166" ht="9.75" customHeight="1">
      <c r="A15" s="139" t="s">
        <v>14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</row>
    <row r="16" spans="1:166" ht="11.25" customHeight="1">
      <c r="A16" s="95" t="s">
        <v>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6"/>
      <c r="AN16" s="116" t="s">
        <v>17</v>
      </c>
      <c r="AO16" s="95"/>
      <c r="AP16" s="95"/>
      <c r="AQ16" s="95"/>
      <c r="AR16" s="95"/>
      <c r="AS16" s="96"/>
      <c r="AT16" s="116" t="s">
        <v>72</v>
      </c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6"/>
      <c r="BJ16" s="116" t="s">
        <v>59</v>
      </c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6"/>
      <c r="CF16" s="101" t="s">
        <v>18</v>
      </c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3"/>
      <c r="ET16" s="116" t="s">
        <v>22</v>
      </c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</row>
    <row r="17" spans="1:166" ht="21.7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8"/>
      <c r="AN17" s="117"/>
      <c r="AO17" s="97"/>
      <c r="AP17" s="97"/>
      <c r="AQ17" s="97"/>
      <c r="AR17" s="97"/>
      <c r="AS17" s="98"/>
      <c r="AT17" s="11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8"/>
      <c r="BJ17" s="11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8"/>
      <c r="CF17" s="102" t="s">
        <v>84</v>
      </c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3"/>
      <c r="CW17" s="101" t="s">
        <v>19</v>
      </c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3"/>
      <c r="DN17" s="101" t="s">
        <v>20</v>
      </c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3"/>
      <c r="EE17" s="101" t="s">
        <v>21</v>
      </c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3"/>
      <c r="ET17" s="11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</row>
    <row r="18" spans="1:166" ht="9" customHeight="1" thickBot="1">
      <c r="A18" s="99">
        <v>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100"/>
      <c r="AN18" s="104">
        <v>2</v>
      </c>
      <c r="AO18" s="105"/>
      <c r="AP18" s="105"/>
      <c r="AQ18" s="105"/>
      <c r="AR18" s="105"/>
      <c r="AS18" s="106"/>
      <c r="AT18" s="104">
        <v>3</v>
      </c>
      <c r="AU18" s="105"/>
      <c r="AV18" s="105"/>
      <c r="AW18" s="105"/>
      <c r="AX18" s="105"/>
      <c r="AY18" s="105"/>
      <c r="AZ18" s="105"/>
      <c r="BA18" s="105"/>
      <c r="BB18" s="105"/>
      <c r="BC18" s="118"/>
      <c r="BD18" s="118"/>
      <c r="BE18" s="118"/>
      <c r="BF18" s="118"/>
      <c r="BG18" s="118"/>
      <c r="BH18" s="118"/>
      <c r="BI18" s="119"/>
      <c r="BJ18" s="104">
        <v>4</v>
      </c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6"/>
      <c r="CF18" s="104">
        <v>5</v>
      </c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6"/>
      <c r="CW18" s="104">
        <v>6</v>
      </c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6"/>
      <c r="DN18" s="104">
        <v>7</v>
      </c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6"/>
      <c r="EE18" s="104">
        <v>8</v>
      </c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6"/>
      <c r="ET18" s="104">
        <v>9</v>
      </c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</row>
    <row r="19" spans="1:166" ht="12.75" customHeight="1" thickBot="1">
      <c r="A19" s="90" t="s">
        <v>15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142" t="s">
        <v>32</v>
      </c>
      <c r="AO19" s="143"/>
      <c r="AP19" s="143"/>
      <c r="AQ19" s="143"/>
      <c r="AR19" s="143"/>
      <c r="AS19" s="143"/>
      <c r="AT19" s="144"/>
      <c r="AU19" s="144"/>
      <c r="AV19" s="144"/>
      <c r="AW19" s="144"/>
      <c r="AX19" s="144"/>
      <c r="AY19" s="144"/>
      <c r="AZ19" s="144"/>
      <c r="BA19" s="144"/>
      <c r="BB19" s="144"/>
      <c r="BC19" s="145"/>
      <c r="BD19" s="146"/>
      <c r="BE19" s="146"/>
      <c r="BF19" s="146"/>
      <c r="BG19" s="146"/>
      <c r="BH19" s="146"/>
      <c r="BI19" s="147"/>
      <c r="BJ19" s="114">
        <f>BJ20+BJ38</f>
        <v>5060487</v>
      </c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>
        <f>CF20+CF38</f>
        <v>2018410.19</v>
      </c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4">
        <f aca="true" t="shared" si="0" ref="EE19:EE28">CF19</f>
        <v>2018410.19</v>
      </c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4">
        <f aca="true" t="shared" si="1" ref="ET19:ET29">BJ19-CF19</f>
        <v>3042076.81</v>
      </c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49"/>
    </row>
    <row r="20" spans="1:166" ht="12" customHeight="1" thickBot="1">
      <c r="A20" s="91" t="s">
        <v>110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2"/>
      <c r="AN20" s="62"/>
      <c r="AO20" s="63"/>
      <c r="AP20" s="63"/>
      <c r="AQ20" s="63"/>
      <c r="AR20" s="63"/>
      <c r="AS20" s="63"/>
      <c r="AT20" s="55"/>
      <c r="AU20" s="55"/>
      <c r="AV20" s="55"/>
      <c r="AW20" s="55"/>
      <c r="AX20" s="55"/>
      <c r="AY20" s="55"/>
      <c r="AZ20" s="55"/>
      <c r="BA20" s="55"/>
      <c r="BB20" s="55"/>
      <c r="BC20" s="56"/>
      <c r="BD20" s="57"/>
      <c r="BE20" s="57"/>
      <c r="BF20" s="57"/>
      <c r="BG20" s="57"/>
      <c r="BH20" s="57"/>
      <c r="BI20" s="58"/>
      <c r="BJ20" s="148">
        <f>BJ21+BJ34</f>
        <v>1968800</v>
      </c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>
        <f>CF21+CF34</f>
        <v>608616.9299999999</v>
      </c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14">
        <f t="shared" si="0"/>
        <v>608616.9299999999</v>
      </c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76">
        <f t="shared" si="1"/>
        <v>1360183.07</v>
      </c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151"/>
    </row>
    <row r="21" spans="1:166" ht="12.75" customHeight="1" thickBot="1">
      <c r="A21" s="140" t="s">
        <v>88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62"/>
      <c r="AO21" s="63"/>
      <c r="AP21" s="63"/>
      <c r="AQ21" s="63"/>
      <c r="AR21" s="63"/>
      <c r="AS21" s="63"/>
      <c r="AT21" s="55"/>
      <c r="AU21" s="55"/>
      <c r="AV21" s="55"/>
      <c r="AW21" s="55"/>
      <c r="AX21" s="55"/>
      <c r="AY21" s="55"/>
      <c r="AZ21" s="55"/>
      <c r="BA21" s="55"/>
      <c r="BB21" s="55"/>
      <c r="BC21" s="56"/>
      <c r="BD21" s="57"/>
      <c r="BE21" s="57"/>
      <c r="BF21" s="57"/>
      <c r="BG21" s="57"/>
      <c r="BH21" s="57"/>
      <c r="BI21" s="58"/>
      <c r="BJ21" s="47">
        <f>BJ22+BJ26+BJ28+BJ33</f>
        <v>1947000</v>
      </c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>
        <f>CF22+CF26+CF28+CF33</f>
        <v>599954.4299999999</v>
      </c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114">
        <f t="shared" si="0"/>
        <v>599954.4299999999</v>
      </c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47">
        <f t="shared" si="1"/>
        <v>1347045.57</v>
      </c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9"/>
    </row>
    <row r="22" spans="1:166" ht="12.75" customHeight="1" thickBot="1">
      <c r="A22" s="134" t="s">
        <v>89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52"/>
      <c r="AO22" s="53"/>
      <c r="AP22" s="53"/>
      <c r="AQ22" s="53"/>
      <c r="AR22" s="53"/>
      <c r="AS22" s="54"/>
      <c r="AT22" s="55" t="s">
        <v>123</v>
      </c>
      <c r="AU22" s="55"/>
      <c r="AV22" s="55"/>
      <c r="AW22" s="55"/>
      <c r="AX22" s="55"/>
      <c r="AY22" s="55"/>
      <c r="AZ22" s="55"/>
      <c r="BA22" s="55"/>
      <c r="BB22" s="55"/>
      <c r="BC22" s="56"/>
      <c r="BD22" s="57"/>
      <c r="BE22" s="57"/>
      <c r="BF22" s="57"/>
      <c r="BG22" s="57"/>
      <c r="BH22" s="57"/>
      <c r="BI22" s="58"/>
      <c r="BJ22" s="59">
        <f>BJ23</f>
        <v>201300</v>
      </c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1"/>
      <c r="CF22" s="59">
        <f>CF23+CF24</f>
        <v>186884.14</v>
      </c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1"/>
      <c r="CW22" s="79" t="s">
        <v>140</v>
      </c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1"/>
      <c r="DN22" s="79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1"/>
      <c r="EE22" s="114">
        <f t="shared" si="0"/>
        <v>186884.14</v>
      </c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59">
        <f t="shared" si="1"/>
        <v>14415.859999999986</v>
      </c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43"/>
    </row>
    <row r="23" spans="1:166" ht="12" customHeight="1" thickBot="1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62"/>
      <c r="AO23" s="63"/>
      <c r="AP23" s="63"/>
      <c r="AQ23" s="63"/>
      <c r="AR23" s="63"/>
      <c r="AS23" s="63"/>
      <c r="AT23" s="55" t="s">
        <v>119</v>
      </c>
      <c r="AU23" s="55"/>
      <c r="AV23" s="55"/>
      <c r="AW23" s="55"/>
      <c r="AX23" s="55"/>
      <c r="AY23" s="55"/>
      <c r="AZ23" s="55"/>
      <c r="BA23" s="55"/>
      <c r="BB23" s="55"/>
      <c r="BC23" s="56"/>
      <c r="BD23" s="57"/>
      <c r="BE23" s="57"/>
      <c r="BF23" s="57"/>
      <c r="BG23" s="57"/>
      <c r="BH23" s="57"/>
      <c r="BI23" s="58"/>
      <c r="BJ23" s="47">
        <v>201300</v>
      </c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>
        <v>186884.14</v>
      </c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50">
        <f t="shared" si="0"/>
        <v>186884.14</v>
      </c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9">
        <f t="shared" si="1"/>
        <v>14415.859999999986</v>
      </c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150"/>
    </row>
    <row r="24" spans="1:166" ht="12" customHeight="1" thickBot="1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2"/>
      <c r="AN24" s="52"/>
      <c r="AO24" s="53"/>
      <c r="AP24" s="53"/>
      <c r="AQ24" s="53"/>
      <c r="AR24" s="53"/>
      <c r="AS24" s="54"/>
      <c r="AT24" s="55" t="s">
        <v>121</v>
      </c>
      <c r="AU24" s="55"/>
      <c r="AV24" s="55"/>
      <c r="AW24" s="55"/>
      <c r="AX24" s="55"/>
      <c r="AY24" s="55"/>
      <c r="AZ24" s="55"/>
      <c r="BA24" s="55"/>
      <c r="BB24" s="55"/>
      <c r="BC24" s="56"/>
      <c r="BD24" s="57"/>
      <c r="BE24" s="57"/>
      <c r="BF24" s="57"/>
      <c r="BG24" s="57"/>
      <c r="BH24" s="57"/>
      <c r="BI24" s="58"/>
      <c r="BJ24" s="59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1"/>
      <c r="CF24" s="59">
        <v>0</v>
      </c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1"/>
      <c r="CW24" s="79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1"/>
      <c r="DN24" s="79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1"/>
      <c r="EE24" s="50">
        <f t="shared" si="0"/>
        <v>0</v>
      </c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9">
        <f t="shared" si="1"/>
        <v>0</v>
      </c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43"/>
    </row>
    <row r="25" spans="1:166" ht="12" customHeight="1" thickBot="1">
      <c r="A25" s="171" t="s">
        <v>128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2"/>
      <c r="AN25" s="52"/>
      <c r="AO25" s="53"/>
      <c r="AP25" s="53"/>
      <c r="AQ25" s="53"/>
      <c r="AR25" s="53"/>
      <c r="AS25" s="54"/>
      <c r="AT25" s="56" t="s">
        <v>129</v>
      </c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8"/>
      <c r="BJ25" s="59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1"/>
      <c r="CF25" s="59">
        <v>0</v>
      </c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1"/>
      <c r="CW25" s="79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1"/>
      <c r="DN25" s="79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1"/>
      <c r="EE25" s="50">
        <f t="shared" si="0"/>
        <v>0</v>
      </c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9">
        <f>BJ25-CF25</f>
        <v>0</v>
      </c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43"/>
    </row>
    <row r="26" spans="1:166" ht="12" customHeight="1" thickBot="1">
      <c r="A26" s="134" t="s">
        <v>90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52"/>
      <c r="AO26" s="53"/>
      <c r="AP26" s="53"/>
      <c r="AQ26" s="53"/>
      <c r="AR26" s="53"/>
      <c r="AS26" s="54"/>
      <c r="AT26" s="55" t="s">
        <v>127</v>
      </c>
      <c r="AU26" s="55"/>
      <c r="AV26" s="55"/>
      <c r="AW26" s="55"/>
      <c r="AX26" s="55"/>
      <c r="AY26" s="55"/>
      <c r="AZ26" s="55"/>
      <c r="BA26" s="55"/>
      <c r="BB26" s="55"/>
      <c r="BC26" s="56"/>
      <c r="BD26" s="57"/>
      <c r="BE26" s="57"/>
      <c r="BF26" s="57"/>
      <c r="BG26" s="57"/>
      <c r="BH26" s="57"/>
      <c r="BI26" s="58"/>
      <c r="BJ26" s="59">
        <v>207000</v>
      </c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1"/>
      <c r="CF26" s="59">
        <v>214975.24</v>
      </c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1"/>
      <c r="CW26" s="79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1"/>
      <c r="DN26" s="79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1"/>
      <c r="EE26" s="50">
        <f t="shared" si="0"/>
        <v>214975.24</v>
      </c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9">
        <f>BJ26-CF26</f>
        <v>-7975.239999999991</v>
      </c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43"/>
    </row>
    <row r="27" spans="1:166" ht="12" customHeight="1" thickBot="1">
      <c r="A27" s="134" t="s">
        <v>90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62"/>
      <c r="AO27" s="63"/>
      <c r="AP27" s="63"/>
      <c r="AQ27" s="63"/>
      <c r="AR27" s="63"/>
      <c r="AS27" s="63"/>
      <c r="AT27" s="55" t="s">
        <v>122</v>
      </c>
      <c r="AU27" s="55"/>
      <c r="AV27" s="55"/>
      <c r="AW27" s="55"/>
      <c r="AX27" s="55"/>
      <c r="AY27" s="55"/>
      <c r="AZ27" s="55"/>
      <c r="BA27" s="55"/>
      <c r="BB27" s="55"/>
      <c r="BC27" s="56"/>
      <c r="BD27" s="57"/>
      <c r="BE27" s="57"/>
      <c r="BF27" s="57"/>
      <c r="BG27" s="57"/>
      <c r="BH27" s="57"/>
      <c r="BI27" s="58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>
        <v>207839.3</v>
      </c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50">
        <f t="shared" si="0"/>
        <v>207839.3</v>
      </c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47">
        <f t="shared" si="1"/>
        <v>-207839.3</v>
      </c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9"/>
    </row>
    <row r="28" spans="1:166" ht="12.75" customHeight="1" thickBot="1">
      <c r="A28" s="134" t="s">
        <v>91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62"/>
      <c r="AO28" s="63"/>
      <c r="AP28" s="63"/>
      <c r="AQ28" s="63"/>
      <c r="AR28" s="63"/>
      <c r="AS28" s="63"/>
      <c r="AT28" s="55" t="s">
        <v>93</v>
      </c>
      <c r="AU28" s="55"/>
      <c r="AV28" s="55"/>
      <c r="AW28" s="55"/>
      <c r="AX28" s="55"/>
      <c r="AY28" s="55"/>
      <c r="AZ28" s="55"/>
      <c r="BA28" s="55"/>
      <c r="BB28" s="55"/>
      <c r="BC28" s="56"/>
      <c r="BD28" s="57"/>
      <c r="BE28" s="57"/>
      <c r="BF28" s="57"/>
      <c r="BG28" s="57"/>
      <c r="BH28" s="57"/>
      <c r="BI28" s="58"/>
      <c r="BJ28" s="47">
        <f>BJ29+BJ30</f>
        <v>1513000</v>
      </c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>
        <f>CF29+CF30</f>
        <v>193095.05</v>
      </c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50">
        <f t="shared" si="0"/>
        <v>193095.05</v>
      </c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47">
        <f t="shared" si="1"/>
        <v>1319904.95</v>
      </c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9"/>
    </row>
    <row r="29" spans="1:166" ht="13.5" customHeight="1" thickBot="1">
      <c r="A29" s="134" t="s">
        <v>92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62"/>
      <c r="AO29" s="63"/>
      <c r="AP29" s="63"/>
      <c r="AQ29" s="63"/>
      <c r="AR29" s="63"/>
      <c r="AS29" s="63"/>
      <c r="AT29" s="55" t="s">
        <v>94</v>
      </c>
      <c r="AU29" s="55"/>
      <c r="AV29" s="55"/>
      <c r="AW29" s="55"/>
      <c r="AX29" s="55"/>
      <c r="AY29" s="55"/>
      <c r="AZ29" s="55"/>
      <c r="BA29" s="55"/>
      <c r="BB29" s="55"/>
      <c r="BC29" s="56"/>
      <c r="BD29" s="57"/>
      <c r="BE29" s="57"/>
      <c r="BF29" s="57"/>
      <c r="BG29" s="57"/>
      <c r="BH29" s="57"/>
      <c r="BI29" s="58"/>
      <c r="BJ29" s="47">
        <v>45900</v>
      </c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>
        <v>3800.4</v>
      </c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50">
        <f aca="true" t="shared" si="2" ref="EE29:EE41">CF29</f>
        <v>3800.4</v>
      </c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47">
        <f t="shared" si="1"/>
        <v>42099.6</v>
      </c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9"/>
    </row>
    <row r="30" spans="1:166" ht="12.75" customHeight="1" thickBot="1">
      <c r="A30" s="140" t="s">
        <v>95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62"/>
      <c r="AO30" s="63"/>
      <c r="AP30" s="63"/>
      <c r="AQ30" s="63"/>
      <c r="AR30" s="63"/>
      <c r="AS30" s="63"/>
      <c r="AT30" s="55" t="s">
        <v>96</v>
      </c>
      <c r="AU30" s="55"/>
      <c r="AV30" s="55"/>
      <c r="AW30" s="55"/>
      <c r="AX30" s="55"/>
      <c r="AY30" s="55"/>
      <c r="AZ30" s="55"/>
      <c r="BA30" s="55"/>
      <c r="BB30" s="55"/>
      <c r="BC30" s="56"/>
      <c r="BD30" s="57"/>
      <c r="BE30" s="57"/>
      <c r="BF30" s="57"/>
      <c r="BG30" s="57"/>
      <c r="BH30" s="57"/>
      <c r="BI30" s="58"/>
      <c r="BJ30" s="47">
        <f>BJ31+BJ32</f>
        <v>1467100</v>
      </c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>
        <f>CF31+CF32</f>
        <v>189294.65</v>
      </c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50">
        <f t="shared" si="2"/>
        <v>189294.65</v>
      </c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47">
        <f>BJ30-EE30</f>
        <v>1277805.35</v>
      </c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9"/>
    </row>
    <row r="31" spans="1:166" ht="12.75" customHeight="1" thickBo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62"/>
      <c r="AO31" s="63"/>
      <c r="AP31" s="63"/>
      <c r="AQ31" s="63"/>
      <c r="AR31" s="63"/>
      <c r="AS31" s="63"/>
      <c r="AT31" s="55" t="s">
        <v>137</v>
      </c>
      <c r="AU31" s="55"/>
      <c r="AV31" s="55"/>
      <c r="AW31" s="55"/>
      <c r="AX31" s="55"/>
      <c r="AY31" s="55"/>
      <c r="AZ31" s="55"/>
      <c r="BA31" s="55"/>
      <c r="BB31" s="55"/>
      <c r="BC31" s="56"/>
      <c r="BD31" s="57"/>
      <c r="BE31" s="57"/>
      <c r="BF31" s="57"/>
      <c r="BG31" s="57"/>
      <c r="BH31" s="57"/>
      <c r="BI31" s="58"/>
      <c r="BJ31" s="47">
        <v>115600</v>
      </c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>
        <v>116226</v>
      </c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50">
        <f t="shared" si="2"/>
        <v>116226</v>
      </c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47">
        <f>BJ31-EE31</f>
        <v>-626</v>
      </c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9"/>
    </row>
    <row r="32" spans="1:166" ht="12" customHeight="1" thickBo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62"/>
      <c r="AO32" s="63"/>
      <c r="AP32" s="63"/>
      <c r="AQ32" s="63"/>
      <c r="AR32" s="63"/>
      <c r="AS32" s="63"/>
      <c r="AT32" s="55" t="s">
        <v>136</v>
      </c>
      <c r="AU32" s="55"/>
      <c r="AV32" s="55"/>
      <c r="AW32" s="55"/>
      <c r="AX32" s="55"/>
      <c r="AY32" s="55"/>
      <c r="AZ32" s="55"/>
      <c r="BA32" s="55"/>
      <c r="BB32" s="55"/>
      <c r="BC32" s="56"/>
      <c r="BD32" s="57"/>
      <c r="BE32" s="57"/>
      <c r="BF32" s="57"/>
      <c r="BG32" s="57"/>
      <c r="BH32" s="57"/>
      <c r="BI32" s="58"/>
      <c r="BJ32" s="47">
        <v>1351500</v>
      </c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>
        <v>73068.65</v>
      </c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50">
        <f t="shared" si="2"/>
        <v>73068.65</v>
      </c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47">
        <f aca="true" t="shared" si="3" ref="ET32:ET37">BJ32-CF32</f>
        <v>1278431.35</v>
      </c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9"/>
    </row>
    <row r="33" spans="1:166" ht="12" customHeight="1" thickBot="1">
      <c r="A33" s="140" t="s">
        <v>97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62"/>
      <c r="AO33" s="63"/>
      <c r="AP33" s="63"/>
      <c r="AQ33" s="63"/>
      <c r="AR33" s="63"/>
      <c r="AS33" s="63"/>
      <c r="AT33" s="55" t="s">
        <v>118</v>
      </c>
      <c r="AU33" s="55"/>
      <c r="AV33" s="55"/>
      <c r="AW33" s="55"/>
      <c r="AX33" s="55"/>
      <c r="AY33" s="55"/>
      <c r="AZ33" s="55"/>
      <c r="BA33" s="55"/>
      <c r="BB33" s="55"/>
      <c r="BC33" s="56"/>
      <c r="BD33" s="57"/>
      <c r="BE33" s="57"/>
      <c r="BF33" s="57"/>
      <c r="BG33" s="57"/>
      <c r="BH33" s="57"/>
      <c r="BI33" s="58"/>
      <c r="BJ33" s="47">
        <v>25700</v>
      </c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>
        <v>5000</v>
      </c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50">
        <f t="shared" si="2"/>
        <v>5000</v>
      </c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47">
        <f t="shared" si="3"/>
        <v>20700</v>
      </c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9"/>
    </row>
    <row r="34" spans="1:166" ht="12.75" customHeight="1" thickBot="1">
      <c r="A34" s="140" t="s">
        <v>98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62"/>
      <c r="AO34" s="63"/>
      <c r="AP34" s="63"/>
      <c r="AQ34" s="63"/>
      <c r="AR34" s="63"/>
      <c r="AS34" s="63"/>
      <c r="AT34" s="55" t="s">
        <v>99</v>
      </c>
      <c r="AU34" s="55"/>
      <c r="AV34" s="55"/>
      <c r="AW34" s="55"/>
      <c r="AX34" s="55"/>
      <c r="AY34" s="55"/>
      <c r="AZ34" s="55"/>
      <c r="BA34" s="55"/>
      <c r="BB34" s="55"/>
      <c r="BC34" s="56"/>
      <c r="BD34" s="57"/>
      <c r="BE34" s="57"/>
      <c r="BF34" s="57"/>
      <c r="BG34" s="57"/>
      <c r="BH34" s="57"/>
      <c r="BI34" s="58"/>
      <c r="BJ34" s="47">
        <f>BJ35+BJ37</f>
        <v>21800</v>
      </c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>
        <f>CF35+CF36+CF37</f>
        <v>8662.5</v>
      </c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50">
        <f t="shared" si="2"/>
        <v>8662.5</v>
      </c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47">
        <f t="shared" si="3"/>
        <v>13137.5</v>
      </c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9"/>
    </row>
    <row r="35" spans="1:166" ht="14.25" customHeight="1" thickBot="1">
      <c r="A35" s="169" t="s">
        <v>103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70"/>
      <c r="AN35" s="52"/>
      <c r="AO35" s="53"/>
      <c r="AP35" s="53"/>
      <c r="AQ35" s="53"/>
      <c r="AR35" s="53"/>
      <c r="AS35" s="54"/>
      <c r="AT35" s="66" t="s">
        <v>104</v>
      </c>
      <c r="AU35" s="66"/>
      <c r="AV35" s="66"/>
      <c r="AW35" s="66"/>
      <c r="AX35" s="66"/>
      <c r="AY35" s="66"/>
      <c r="AZ35" s="66"/>
      <c r="BA35" s="66"/>
      <c r="BB35" s="66"/>
      <c r="BC35" s="67"/>
      <c r="BD35" s="68"/>
      <c r="BE35" s="68"/>
      <c r="BF35" s="68"/>
      <c r="BG35" s="68"/>
      <c r="BH35" s="68"/>
      <c r="BI35" s="69"/>
      <c r="BJ35" s="82">
        <v>21800</v>
      </c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59">
        <v>8662.5</v>
      </c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1"/>
      <c r="CW35" s="79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1"/>
      <c r="DN35" s="79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1"/>
      <c r="EE35" s="50">
        <f t="shared" si="2"/>
        <v>8662.5</v>
      </c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9">
        <f t="shared" si="3"/>
        <v>13137.5</v>
      </c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1"/>
      <c r="FJ35" s="44"/>
    </row>
    <row r="36" spans="1:166" ht="14.25" customHeight="1" thickBot="1">
      <c r="A36" s="169" t="s">
        <v>130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70"/>
      <c r="AN36" s="52"/>
      <c r="AO36" s="53"/>
      <c r="AP36" s="53"/>
      <c r="AQ36" s="53"/>
      <c r="AR36" s="53"/>
      <c r="AS36" s="54"/>
      <c r="AT36" s="66" t="s">
        <v>139</v>
      </c>
      <c r="AU36" s="66"/>
      <c r="AV36" s="66"/>
      <c r="AW36" s="66"/>
      <c r="AX36" s="66"/>
      <c r="AY36" s="66"/>
      <c r="AZ36" s="66"/>
      <c r="BA36" s="66"/>
      <c r="BB36" s="66"/>
      <c r="BC36" s="67"/>
      <c r="BD36" s="68"/>
      <c r="BE36" s="68"/>
      <c r="BF36" s="68"/>
      <c r="BG36" s="68"/>
      <c r="BH36" s="68"/>
      <c r="BI36" s="69"/>
      <c r="BJ36" s="70">
        <v>0</v>
      </c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2"/>
      <c r="CF36" s="59">
        <v>0</v>
      </c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1"/>
      <c r="CW36" s="79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1"/>
      <c r="DN36" s="79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1"/>
      <c r="EE36" s="50">
        <f>CF36</f>
        <v>0</v>
      </c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9">
        <f>BJ36-CF36</f>
        <v>0</v>
      </c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1"/>
      <c r="FJ36" s="44"/>
    </row>
    <row r="37" spans="1:166" ht="13.5" customHeight="1" thickBot="1">
      <c r="A37" s="169" t="s">
        <v>130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70"/>
      <c r="AN37" s="52"/>
      <c r="AO37" s="53"/>
      <c r="AP37" s="53"/>
      <c r="AQ37" s="53"/>
      <c r="AR37" s="53"/>
      <c r="AS37" s="54"/>
      <c r="AT37" s="66" t="s">
        <v>134</v>
      </c>
      <c r="AU37" s="66"/>
      <c r="AV37" s="66"/>
      <c r="AW37" s="66"/>
      <c r="AX37" s="66"/>
      <c r="AY37" s="66"/>
      <c r="AZ37" s="66"/>
      <c r="BA37" s="66"/>
      <c r="BB37" s="66"/>
      <c r="BC37" s="67"/>
      <c r="BD37" s="68"/>
      <c r="BE37" s="68"/>
      <c r="BF37" s="68"/>
      <c r="BG37" s="68"/>
      <c r="BH37" s="68"/>
      <c r="BI37" s="69"/>
      <c r="BJ37" s="70">
        <v>0</v>
      </c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2"/>
      <c r="CF37" s="59">
        <v>0</v>
      </c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1"/>
      <c r="CW37" s="79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1"/>
      <c r="DN37" s="79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1"/>
      <c r="EE37" s="50">
        <f t="shared" si="2"/>
        <v>0</v>
      </c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9">
        <f t="shared" si="3"/>
        <v>0</v>
      </c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1"/>
      <c r="FJ37" s="44"/>
    </row>
    <row r="38" spans="1:166" ht="14.25" customHeight="1" thickBot="1">
      <c r="A38" s="164" t="s">
        <v>100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5"/>
      <c r="AN38" s="166"/>
      <c r="AO38" s="167"/>
      <c r="AP38" s="167"/>
      <c r="AQ38" s="167"/>
      <c r="AR38" s="167"/>
      <c r="AS38" s="168"/>
      <c r="AT38" s="83" t="s">
        <v>102</v>
      </c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5"/>
      <c r="BJ38" s="154">
        <f>BJ39+BJ40+BJ41+BJ42</f>
        <v>3091687</v>
      </c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6"/>
      <c r="CF38" s="76">
        <f>CF39+CF40+CF41+CF42+CF43</f>
        <v>1409793.26</v>
      </c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8"/>
      <c r="CW38" s="73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5"/>
      <c r="DN38" s="73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5"/>
      <c r="EE38" s="50">
        <f t="shared" si="2"/>
        <v>1409793.26</v>
      </c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76">
        <f aca="true" t="shared" si="4" ref="ET38:ET43">BJ38-CF38</f>
        <v>1681893.74</v>
      </c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5"/>
      <c r="FJ38" s="44"/>
    </row>
    <row r="39" spans="1:166" ht="12.75" customHeight="1" thickBot="1">
      <c r="A39" s="64" t="s">
        <v>101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5"/>
      <c r="AN39" s="52"/>
      <c r="AO39" s="53"/>
      <c r="AP39" s="53"/>
      <c r="AQ39" s="53"/>
      <c r="AR39" s="53"/>
      <c r="AS39" s="54"/>
      <c r="AT39" s="87" t="s">
        <v>218</v>
      </c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9"/>
      <c r="BJ39" s="70">
        <v>2525600</v>
      </c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2"/>
      <c r="CF39" s="59">
        <v>1375200</v>
      </c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1"/>
      <c r="CW39" s="79" t="s">
        <v>221</v>
      </c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1"/>
      <c r="DN39" s="79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1"/>
      <c r="EE39" s="50">
        <f t="shared" si="2"/>
        <v>1375200</v>
      </c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9">
        <f t="shared" si="4"/>
        <v>1150400</v>
      </c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1"/>
      <c r="FJ39" s="44"/>
    </row>
    <row r="40" spans="1:166" ht="13.5" customHeight="1" thickBot="1">
      <c r="A40" s="64" t="s">
        <v>114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5"/>
      <c r="AN40" s="52"/>
      <c r="AO40" s="53"/>
      <c r="AP40" s="53"/>
      <c r="AQ40" s="53"/>
      <c r="AR40" s="53"/>
      <c r="AS40" s="54"/>
      <c r="AT40" s="87" t="s">
        <v>216</v>
      </c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9"/>
      <c r="BJ40" s="70">
        <v>200</v>
      </c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2"/>
      <c r="CF40" s="59">
        <v>200</v>
      </c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1"/>
      <c r="CW40" s="79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1"/>
      <c r="DN40" s="79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1"/>
      <c r="EE40" s="50">
        <f t="shared" si="2"/>
        <v>200</v>
      </c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9">
        <f t="shared" si="4"/>
        <v>0</v>
      </c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1"/>
      <c r="FJ40" s="44"/>
    </row>
    <row r="41" spans="1:166" ht="15.75" customHeight="1" thickBot="1">
      <c r="A41" s="64" t="s">
        <v>117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5"/>
      <c r="AN41" s="52"/>
      <c r="AO41" s="53"/>
      <c r="AP41" s="53"/>
      <c r="AQ41" s="53"/>
      <c r="AR41" s="53"/>
      <c r="AS41" s="54"/>
      <c r="AT41" s="87" t="s">
        <v>217</v>
      </c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9"/>
      <c r="BJ41" s="70">
        <v>69300</v>
      </c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2"/>
      <c r="CF41" s="59">
        <v>34393.26</v>
      </c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1"/>
      <c r="CW41" s="79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1"/>
      <c r="DN41" s="79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1"/>
      <c r="EE41" s="50">
        <f t="shared" si="2"/>
        <v>34393.26</v>
      </c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9">
        <f t="shared" si="4"/>
        <v>34906.74</v>
      </c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1"/>
      <c r="FJ41" s="44"/>
    </row>
    <row r="42" spans="1:166" ht="15.75" customHeight="1" thickBot="1">
      <c r="A42" s="64" t="s">
        <v>138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5"/>
      <c r="AN42" s="52"/>
      <c r="AO42" s="53"/>
      <c r="AP42" s="53"/>
      <c r="AQ42" s="53"/>
      <c r="AR42" s="53"/>
      <c r="AS42" s="54"/>
      <c r="AT42" s="87" t="s">
        <v>215</v>
      </c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9"/>
      <c r="BJ42" s="70">
        <v>496587</v>
      </c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2"/>
      <c r="CF42" s="59">
        <v>0</v>
      </c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1"/>
      <c r="CW42" s="79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1"/>
      <c r="DN42" s="79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1"/>
      <c r="EE42" s="50">
        <f>CF42</f>
        <v>0</v>
      </c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9">
        <f t="shared" si="4"/>
        <v>496587</v>
      </c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1"/>
      <c r="FJ42" s="44"/>
    </row>
    <row r="43" spans="1:166" ht="15.75" customHeight="1" thickBot="1">
      <c r="A43" s="64" t="s">
        <v>142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4"/>
      <c r="AN43" s="52"/>
      <c r="AO43" s="53"/>
      <c r="AP43" s="53"/>
      <c r="AQ43" s="53"/>
      <c r="AR43" s="53"/>
      <c r="AS43" s="54"/>
      <c r="AT43" s="87" t="s">
        <v>143</v>
      </c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9"/>
      <c r="BJ43" s="70">
        <v>0</v>
      </c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2"/>
      <c r="CF43" s="59">
        <v>0</v>
      </c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1"/>
      <c r="CW43" s="79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1"/>
      <c r="DN43" s="79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1"/>
      <c r="EE43" s="50">
        <f>CF43</f>
        <v>0</v>
      </c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9">
        <f t="shared" si="4"/>
        <v>0</v>
      </c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1"/>
      <c r="FJ43" s="44"/>
    </row>
    <row r="44" spans="1:166" ht="15" customHeight="1" thickBot="1">
      <c r="A44" s="157" t="s">
        <v>191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8"/>
      <c r="AN44" s="159"/>
      <c r="AO44" s="160"/>
      <c r="AP44" s="160"/>
      <c r="AQ44" s="160"/>
      <c r="AR44" s="160"/>
      <c r="AS44" s="160"/>
      <c r="AT44" s="66"/>
      <c r="AU44" s="66"/>
      <c r="AV44" s="66"/>
      <c r="AW44" s="66"/>
      <c r="AX44" s="66"/>
      <c r="AY44" s="66"/>
      <c r="AZ44" s="66"/>
      <c r="BA44" s="66"/>
      <c r="BB44" s="66"/>
      <c r="BC44" s="67"/>
      <c r="BD44" s="68"/>
      <c r="BE44" s="68"/>
      <c r="BF44" s="68"/>
      <c r="BG44" s="68"/>
      <c r="BH44" s="68"/>
      <c r="BI44" s="69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61">
        <v>1657113.04</v>
      </c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3"/>
      <c r="CW44" s="161" t="s">
        <v>211</v>
      </c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3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51">
        <f>CF44</f>
        <v>1657113.04</v>
      </c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152"/>
      <c r="EU44" s="152"/>
      <c r="EV44" s="152"/>
      <c r="EW44" s="152"/>
      <c r="EX44" s="152"/>
      <c r="EY44" s="152"/>
      <c r="EZ44" s="152"/>
      <c r="FA44" s="152"/>
      <c r="FB44" s="152"/>
      <c r="FC44" s="152"/>
      <c r="FD44" s="152"/>
      <c r="FE44" s="152"/>
      <c r="FF44" s="152"/>
      <c r="FG44" s="152"/>
      <c r="FH44" s="152"/>
      <c r="FI44" s="152"/>
      <c r="FJ44" s="153"/>
    </row>
  </sheetData>
  <sheetProtection/>
  <mergeCells count="272">
    <mergeCell ref="DN43:ED43"/>
    <mergeCell ref="EE43:ES43"/>
    <mergeCell ref="ET43:FI43"/>
    <mergeCell ref="A43:AM43"/>
    <mergeCell ref="AN43:AS43"/>
    <mergeCell ref="AT43:BI43"/>
    <mergeCell ref="BJ43:CE43"/>
    <mergeCell ref="CF43:CV43"/>
    <mergeCell ref="CW43:DM43"/>
    <mergeCell ref="DN36:ED36"/>
    <mergeCell ref="EE36:ES36"/>
    <mergeCell ref="EE42:ES42"/>
    <mergeCell ref="ET42:FI42"/>
    <mergeCell ref="AN42:AS42"/>
    <mergeCell ref="AT42:BI42"/>
    <mergeCell ref="BJ42:CE42"/>
    <mergeCell ref="CF42:CV42"/>
    <mergeCell ref="CW42:DM42"/>
    <mergeCell ref="CF40:CV40"/>
    <mergeCell ref="DN28:ED28"/>
    <mergeCell ref="DN26:ED26"/>
    <mergeCell ref="ET28:FJ28"/>
    <mergeCell ref="DN42:ED42"/>
    <mergeCell ref="AN25:AS25"/>
    <mergeCell ref="AT25:BI25"/>
    <mergeCell ref="BJ25:CE25"/>
    <mergeCell ref="DN25:ED25"/>
    <mergeCell ref="EE25:ES25"/>
    <mergeCell ref="CF34:CV34"/>
    <mergeCell ref="EE27:ES27"/>
    <mergeCell ref="ET25:FI25"/>
    <mergeCell ref="CF25:CV25"/>
    <mergeCell ref="CW25:DM25"/>
    <mergeCell ref="EE26:ES26"/>
    <mergeCell ref="ET26:FI26"/>
    <mergeCell ref="CW26:DM26"/>
    <mergeCell ref="ET27:FJ27"/>
    <mergeCell ref="CF26:CV26"/>
    <mergeCell ref="CF24:CV24"/>
    <mergeCell ref="BJ23:CE23"/>
    <mergeCell ref="CW23:DM23"/>
    <mergeCell ref="CF22:CV22"/>
    <mergeCell ref="ET36:FI36"/>
    <mergeCell ref="CF36:CV36"/>
    <mergeCell ref="DN22:ED22"/>
    <mergeCell ref="DN24:ED24"/>
    <mergeCell ref="EE22:ES22"/>
    <mergeCell ref="EE24:ES24"/>
    <mergeCell ref="A22:AM22"/>
    <mergeCell ref="AN22:AS22"/>
    <mergeCell ref="AT22:BI22"/>
    <mergeCell ref="BJ22:CE22"/>
    <mergeCell ref="CW22:DM22"/>
    <mergeCell ref="DN38:ED38"/>
    <mergeCell ref="A23:AM23"/>
    <mergeCell ref="AN23:AS23"/>
    <mergeCell ref="AT23:BI23"/>
    <mergeCell ref="AT28:BI28"/>
    <mergeCell ref="ET35:FI35"/>
    <mergeCell ref="CF39:CV39"/>
    <mergeCell ref="CW39:DM39"/>
    <mergeCell ref="ET38:FI38"/>
    <mergeCell ref="ET37:FI37"/>
    <mergeCell ref="BJ36:CE36"/>
    <mergeCell ref="EE37:ES37"/>
    <mergeCell ref="CF37:CV37"/>
    <mergeCell ref="CW37:DM37"/>
    <mergeCell ref="CW36:DM36"/>
    <mergeCell ref="A30:AM30"/>
    <mergeCell ref="A25:AM25"/>
    <mergeCell ref="A27:AM27"/>
    <mergeCell ref="CW24:DM24"/>
    <mergeCell ref="A24:AM24"/>
    <mergeCell ref="A29:AM29"/>
    <mergeCell ref="AN27:AS27"/>
    <mergeCell ref="AT27:BI27"/>
    <mergeCell ref="AN24:AS24"/>
    <mergeCell ref="BJ24:CE24"/>
    <mergeCell ref="A34:AM34"/>
    <mergeCell ref="AN34:AS34"/>
    <mergeCell ref="AN35:AS35"/>
    <mergeCell ref="AN38:AS38"/>
    <mergeCell ref="A35:AM35"/>
    <mergeCell ref="AN37:AS37"/>
    <mergeCell ref="A36:AM36"/>
    <mergeCell ref="AN36:AS36"/>
    <mergeCell ref="A37:AM37"/>
    <mergeCell ref="A21:AM21"/>
    <mergeCell ref="AN21:AS21"/>
    <mergeCell ref="AT21:BI21"/>
    <mergeCell ref="BJ21:CE21"/>
    <mergeCell ref="BJ29:CE29"/>
    <mergeCell ref="AN29:AS29"/>
    <mergeCell ref="AT29:BI29"/>
    <mergeCell ref="BJ27:CE27"/>
    <mergeCell ref="AN28:AS28"/>
    <mergeCell ref="A26:AM26"/>
    <mergeCell ref="A44:AM44"/>
    <mergeCell ref="AN44:AS44"/>
    <mergeCell ref="BJ44:CE44"/>
    <mergeCell ref="CF44:CV44"/>
    <mergeCell ref="CW44:DM44"/>
    <mergeCell ref="A38:AM38"/>
    <mergeCell ref="A41:AM41"/>
    <mergeCell ref="AN40:AS40"/>
    <mergeCell ref="AT40:BI40"/>
    <mergeCell ref="BJ40:CE40"/>
    <mergeCell ref="ET44:FJ44"/>
    <mergeCell ref="ET32:FJ32"/>
    <mergeCell ref="BJ38:CE38"/>
    <mergeCell ref="BJ32:CE32"/>
    <mergeCell ref="DN32:ED32"/>
    <mergeCell ref="ET34:FJ34"/>
    <mergeCell ref="DN33:ED33"/>
    <mergeCell ref="CW33:DM33"/>
    <mergeCell ref="EE32:ES32"/>
    <mergeCell ref="EE33:ES33"/>
    <mergeCell ref="DN44:ED44"/>
    <mergeCell ref="AT44:BI44"/>
    <mergeCell ref="EE44:ES44"/>
    <mergeCell ref="AT39:BI39"/>
    <mergeCell ref="DN30:ED30"/>
    <mergeCell ref="CF30:CV30"/>
    <mergeCell ref="DN31:ED31"/>
    <mergeCell ref="BJ39:CE39"/>
    <mergeCell ref="EE35:ES35"/>
    <mergeCell ref="DN34:ED34"/>
    <mergeCell ref="CF17:CV17"/>
    <mergeCell ref="DN18:ED18"/>
    <mergeCell ref="CF18:CV18"/>
    <mergeCell ref="DN19:ED19"/>
    <mergeCell ref="ET16:FJ17"/>
    <mergeCell ref="ET20:FJ20"/>
    <mergeCell ref="DN20:ED20"/>
    <mergeCell ref="DN17:ED17"/>
    <mergeCell ref="CW17:DM17"/>
    <mergeCell ref="ET22:FI22"/>
    <mergeCell ref="ET24:FI24"/>
    <mergeCell ref="ET19:FJ19"/>
    <mergeCell ref="EE19:ES19"/>
    <mergeCell ref="ET18:FJ18"/>
    <mergeCell ref="EE18:ES18"/>
    <mergeCell ref="ET21:FJ21"/>
    <mergeCell ref="ET23:FJ23"/>
    <mergeCell ref="EE21:ES21"/>
    <mergeCell ref="AN19:AS19"/>
    <mergeCell ref="AT19:BI19"/>
    <mergeCell ref="BJ19:CE19"/>
    <mergeCell ref="CF20:CV20"/>
    <mergeCell ref="AT20:BI20"/>
    <mergeCell ref="BJ20:CE20"/>
    <mergeCell ref="CF19:CV19"/>
    <mergeCell ref="AT24:BI24"/>
    <mergeCell ref="AN20:AS20"/>
    <mergeCell ref="A33:AM33"/>
    <mergeCell ref="AT31:BI31"/>
    <mergeCell ref="CF32:CV32"/>
    <mergeCell ref="DN27:ED27"/>
    <mergeCell ref="CW20:DM20"/>
    <mergeCell ref="CF27:CV27"/>
    <mergeCell ref="CW32:DM32"/>
    <mergeCell ref="DN21:ED21"/>
    <mergeCell ref="CW21:DM21"/>
    <mergeCell ref="CF21:CV21"/>
    <mergeCell ref="A32:AM32"/>
    <mergeCell ref="A28:AM28"/>
    <mergeCell ref="AN30:AS30"/>
    <mergeCell ref="ET11:FJ11"/>
    <mergeCell ref="AU11:ED11"/>
    <mergeCell ref="V12:ED12"/>
    <mergeCell ref="ET13:FJ13"/>
    <mergeCell ref="A15:FJ15"/>
    <mergeCell ref="AT16:BI17"/>
    <mergeCell ref="BJ16:CE17"/>
    <mergeCell ref="ET5:FJ5"/>
    <mergeCell ref="ET6:FJ6"/>
    <mergeCell ref="ET7:FJ7"/>
    <mergeCell ref="ET10:FJ10"/>
    <mergeCell ref="ET8:FJ9"/>
    <mergeCell ref="CF7:CI7"/>
    <mergeCell ref="CJ7:CL7"/>
    <mergeCell ref="CF16:ES16"/>
    <mergeCell ref="A31:AM31"/>
    <mergeCell ref="ET14:FJ14"/>
    <mergeCell ref="ET12:FJ12"/>
    <mergeCell ref="EE20:ES20"/>
    <mergeCell ref="DN23:ED23"/>
    <mergeCell ref="EE23:ES23"/>
    <mergeCell ref="CF23:CV23"/>
    <mergeCell ref="AN16:AS17"/>
    <mergeCell ref="AT18:BI18"/>
    <mergeCell ref="CW19:DM19"/>
    <mergeCell ref="A2:ES2"/>
    <mergeCell ref="A3:ES3"/>
    <mergeCell ref="A4:ES4"/>
    <mergeCell ref="A5:ES5"/>
    <mergeCell ref="A16:AM17"/>
    <mergeCell ref="A18:AM18"/>
    <mergeCell ref="EE17:ES17"/>
    <mergeCell ref="CW18:DM18"/>
    <mergeCell ref="BJ18:CE18"/>
    <mergeCell ref="AN18:AS18"/>
    <mergeCell ref="BK7:CE7"/>
    <mergeCell ref="A39:AM39"/>
    <mergeCell ref="AN41:AS41"/>
    <mergeCell ref="AT41:BI41"/>
    <mergeCell ref="BJ41:CE41"/>
    <mergeCell ref="AN39:AS39"/>
    <mergeCell ref="A40:AM40"/>
    <mergeCell ref="A19:AM19"/>
    <mergeCell ref="A20:AM20"/>
    <mergeCell ref="AT37:BI37"/>
    <mergeCell ref="CF33:CV33"/>
    <mergeCell ref="CF28:CV28"/>
    <mergeCell ref="CW27:DM27"/>
    <mergeCell ref="DN40:ED40"/>
    <mergeCell ref="EE39:ES39"/>
    <mergeCell ref="DN37:ED37"/>
    <mergeCell ref="EE34:ES34"/>
    <mergeCell ref="CF29:CV29"/>
    <mergeCell ref="EE30:ES30"/>
    <mergeCell ref="CW30:DM30"/>
    <mergeCell ref="DN35:ED35"/>
    <mergeCell ref="ET41:FI41"/>
    <mergeCell ref="EE41:ES41"/>
    <mergeCell ref="ET40:FI40"/>
    <mergeCell ref="EE40:ES40"/>
    <mergeCell ref="CF41:CV41"/>
    <mergeCell ref="CW40:DM40"/>
    <mergeCell ref="CW41:DM41"/>
    <mergeCell ref="DN41:ED41"/>
    <mergeCell ref="DN39:ED39"/>
    <mergeCell ref="BJ34:CE34"/>
    <mergeCell ref="ET39:FI39"/>
    <mergeCell ref="CW31:DM31"/>
    <mergeCell ref="EE38:ES38"/>
    <mergeCell ref="AT35:BI35"/>
    <mergeCell ref="BJ35:CE35"/>
    <mergeCell ref="AT34:BI34"/>
    <mergeCell ref="AT38:BI38"/>
    <mergeCell ref="AT32:BI32"/>
    <mergeCell ref="AT33:BI33"/>
    <mergeCell ref="CW34:DM34"/>
    <mergeCell ref="DN29:ED29"/>
    <mergeCell ref="BJ33:CE33"/>
    <mergeCell ref="AN32:AS32"/>
    <mergeCell ref="CW38:DM38"/>
    <mergeCell ref="CF38:CV38"/>
    <mergeCell ref="BJ30:CE30"/>
    <mergeCell ref="CW35:DM35"/>
    <mergeCell ref="AT30:BI30"/>
    <mergeCell ref="CF35:CV35"/>
    <mergeCell ref="AN26:AS26"/>
    <mergeCell ref="AT26:BI26"/>
    <mergeCell ref="BJ26:CE26"/>
    <mergeCell ref="AN31:AS31"/>
    <mergeCell ref="BJ28:CE28"/>
    <mergeCell ref="A42:AM42"/>
    <mergeCell ref="AT36:BI36"/>
    <mergeCell ref="BJ31:CE31"/>
    <mergeCell ref="AN33:AS33"/>
    <mergeCell ref="BJ37:CE37"/>
    <mergeCell ref="ET31:FJ31"/>
    <mergeCell ref="CW29:DM29"/>
    <mergeCell ref="CW28:DM28"/>
    <mergeCell ref="CF31:CV31"/>
    <mergeCell ref="ET33:FJ33"/>
    <mergeCell ref="EE28:ES28"/>
    <mergeCell ref="ET30:FJ30"/>
    <mergeCell ref="EE29:ES29"/>
    <mergeCell ref="ET29:FJ29"/>
    <mergeCell ref="EE31:ES31"/>
  </mergeCells>
  <printOptions/>
  <pageMargins left="0.3937007874015748" right="0.3937007874015748" top="0.7874015748031497" bottom="0.31496062992125984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91"/>
  <sheetViews>
    <sheetView view="pageBreakPreview" zoomScale="90" zoomScaleSheetLayoutView="90" workbookViewId="0" topLeftCell="N5">
      <selection activeCell="HV88" sqref="HV82:IH88"/>
    </sheetView>
  </sheetViews>
  <sheetFormatPr defaultColWidth="0.875" defaultRowHeight="12.75"/>
  <cols>
    <col min="1" max="30" width="0.875" style="1" customWidth="1"/>
    <col min="31" max="31" width="6.25390625" style="1" customWidth="1"/>
    <col min="32" max="32" width="6.625" style="1" customWidth="1"/>
    <col min="33" max="36" width="0.875" style="1" hidden="1" customWidth="1"/>
    <col min="37" max="41" width="0.875" style="1" customWidth="1"/>
    <col min="42" max="42" width="0.74609375" style="1" customWidth="1"/>
    <col min="43" max="53" width="0.875" style="1" customWidth="1"/>
    <col min="54" max="54" width="13.625" style="1" customWidth="1"/>
    <col min="55" max="67" width="0.875" style="1" customWidth="1"/>
    <col min="68" max="68" width="2.875" style="1" customWidth="1"/>
    <col min="69" max="69" width="5.25390625" style="1" hidden="1" customWidth="1"/>
    <col min="70" max="70" width="0.12890625" style="1" hidden="1" customWidth="1"/>
    <col min="71" max="72" width="0.875" style="1" hidden="1" customWidth="1"/>
    <col min="73" max="84" width="0.875" style="1" customWidth="1"/>
    <col min="85" max="85" width="3.25390625" style="1" customWidth="1"/>
    <col min="86" max="109" width="0.875" style="1" customWidth="1"/>
    <col min="110" max="110" width="0.37109375" style="1" customWidth="1"/>
    <col min="111" max="113" width="0.875" style="1" hidden="1" customWidth="1"/>
    <col min="114" max="114" width="2.875" style="1" hidden="1" customWidth="1"/>
    <col min="115" max="120" width="0.875" style="1" customWidth="1"/>
    <col min="121" max="121" width="0.6171875" style="1" customWidth="1"/>
    <col min="122" max="127" width="0.875" style="1" hidden="1" customWidth="1"/>
    <col min="128" max="139" width="0.875" style="1" customWidth="1"/>
    <col min="140" max="140" width="2.125" style="1" customWidth="1"/>
    <col min="141" max="152" width="0.875" style="1" customWidth="1"/>
    <col min="153" max="153" width="2.00390625" style="1" customWidth="1"/>
    <col min="154" max="161" width="0.875" style="1" customWidth="1"/>
    <col min="162" max="162" width="0.2421875" style="1" customWidth="1"/>
    <col min="163" max="163" width="0.6171875" style="1" hidden="1" customWidth="1"/>
    <col min="164" max="165" width="0.875" style="1" hidden="1" customWidth="1"/>
    <col min="166" max="166" width="1.00390625" style="1" customWidth="1"/>
    <col min="167" max="16384" width="0.875" style="1" customWidth="1"/>
  </cols>
  <sheetData>
    <row r="1" spans="2:166" ht="10.5" customHeight="1" hidden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60</v>
      </c>
    </row>
    <row r="2" spans="1:166" ht="13.5" customHeight="1">
      <c r="A2" s="139" t="s">
        <v>27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</row>
    <row r="3" spans="1:166" ht="16.5" customHeight="1">
      <c r="A3" s="95" t="s">
        <v>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6"/>
      <c r="AK3" s="116" t="s">
        <v>17</v>
      </c>
      <c r="AL3" s="95"/>
      <c r="AM3" s="95"/>
      <c r="AN3" s="95"/>
      <c r="AO3" s="95"/>
      <c r="AP3" s="96"/>
      <c r="AQ3" s="116" t="s">
        <v>85</v>
      </c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6"/>
      <c r="BC3" s="116" t="s">
        <v>54</v>
      </c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6"/>
      <c r="BU3" s="116" t="s">
        <v>24</v>
      </c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6"/>
      <c r="CH3" s="101" t="s">
        <v>18</v>
      </c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3"/>
      <c r="EK3" s="101" t="s">
        <v>26</v>
      </c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</row>
    <row r="4" spans="1:166" ht="33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8"/>
      <c r="AK4" s="117"/>
      <c r="AL4" s="97"/>
      <c r="AM4" s="97"/>
      <c r="AN4" s="97"/>
      <c r="AO4" s="97"/>
      <c r="AP4" s="98"/>
      <c r="AQ4" s="11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8"/>
      <c r="BC4" s="11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8"/>
      <c r="BU4" s="11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8"/>
      <c r="CH4" s="101" t="s">
        <v>84</v>
      </c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3"/>
      <c r="CX4" s="101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3"/>
      <c r="DK4" s="101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3"/>
      <c r="DX4" s="101" t="s">
        <v>21</v>
      </c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3"/>
      <c r="EK4" s="101" t="s">
        <v>25</v>
      </c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3"/>
      <c r="EX4" s="101" t="s">
        <v>30</v>
      </c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</row>
    <row r="5" spans="1:166" ht="13.5" customHeight="1" thickBot="1">
      <c r="A5" s="99">
        <v>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100"/>
      <c r="AK5" s="218">
        <v>2</v>
      </c>
      <c r="AL5" s="118"/>
      <c r="AM5" s="118"/>
      <c r="AN5" s="118"/>
      <c r="AO5" s="118"/>
      <c r="AP5" s="119"/>
      <c r="AQ5" s="218">
        <v>3</v>
      </c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9"/>
      <c r="BC5" s="218">
        <v>4</v>
      </c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9"/>
      <c r="BU5" s="218">
        <v>5</v>
      </c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9"/>
      <c r="CH5" s="218">
        <v>6</v>
      </c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9"/>
      <c r="CX5" s="218">
        <v>7</v>
      </c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9"/>
      <c r="DK5" s="218">
        <v>8</v>
      </c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9"/>
      <c r="DX5" s="218">
        <v>9</v>
      </c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9"/>
      <c r="EK5" s="218">
        <v>10</v>
      </c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9"/>
      <c r="EX5" s="218">
        <v>11</v>
      </c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</row>
    <row r="6" spans="1:166" ht="21" customHeight="1">
      <c r="A6" s="90" t="s">
        <v>23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225"/>
      <c r="AK6" s="229" t="s">
        <v>33</v>
      </c>
      <c r="AL6" s="230"/>
      <c r="AM6" s="230"/>
      <c r="AN6" s="230"/>
      <c r="AO6" s="230"/>
      <c r="AP6" s="231"/>
      <c r="AQ6" s="236" t="s">
        <v>41</v>
      </c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8"/>
      <c r="BC6" s="222">
        <f>BC8+BC49+BC59+BC65+BC74+BC72+BC76+BC79</f>
        <v>6315437.58</v>
      </c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4"/>
      <c r="BU6" s="222">
        <f>BC6</f>
        <v>6315437.58</v>
      </c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4"/>
      <c r="CH6" s="219">
        <f>CH8+CH49+CH54+CH59+CH65+CH76+CH79+CH74</f>
        <v>2353182.41</v>
      </c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1"/>
      <c r="CX6" s="222"/>
      <c r="CY6" s="223"/>
      <c r="CZ6" s="223"/>
      <c r="DA6" s="223"/>
      <c r="DB6" s="223"/>
      <c r="DC6" s="223"/>
      <c r="DD6" s="223"/>
      <c r="DE6" s="223"/>
      <c r="DF6" s="223"/>
      <c r="DG6" s="223"/>
      <c r="DH6" s="223"/>
      <c r="DI6" s="223"/>
      <c r="DJ6" s="224"/>
      <c r="DK6" s="222"/>
      <c r="DL6" s="223"/>
      <c r="DM6" s="223"/>
      <c r="DN6" s="223"/>
      <c r="DO6" s="223"/>
      <c r="DP6" s="223"/>
      <c r="DQ6" s="223"/>
      <c r="DR6" s="223"/>
      <c r="DS6" s="223"/>
      <c r="DT6" s="223"/>
      <c r="DU6" s="223"/>
      <c r="DV6" s="223"/>
      <c r="DW6" s="224"/>
      <c r="DX6" s="219">
        <f>CH6</f>
        <v>2353182.41</v>
      </c>
      <c r="DY6" s="220"/>
      <c r="DZ6" s="220"/>
      <c r="EA6" s="220"/>
      <c r="EB6" s="220"/>
      <c r="EC6" s="220"/>
      <c r="ED6" s="220"/>
      <c r="EE6" s="220"/>
      <c r="EF6" s="220"/>
      <c r="EG6" s="220"/>
      <c r="EH6" s="220"/>
      <c r="EI6" s="220"/>
      <c r="EJ6" s="221"/>
      <c r="EK6" s="226">
        <f>BC6-CH6</f>
        <v>3962255.17</v>
      </c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8"/>
      <c r="EX6" s="222"/>
      <c r="EY6" s="223"/>
      <c r="EZ6" s="223"/>
      <c r="FA6" s="223"/>
      <c r="FB6" s="223"/>
      <c r="FC6" s="223"/>
      <c r="FD6" s="223"/>
      <c r="FE6" s="223"/>
      <c r="FF6" s="223"/>
      <c r="FG6" s="223"/>
      <c r="FH6" s="223"/>
      <c r="FI6" s="223"/>
      <c r="FJ6" s="235"/>
    </row>
    <row r="7" spans="1:166" ht="10.5" customHeight="1">
      <c r="A7" s="243" t="s">
        <v>16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4"/>
      <c r="AK7" s="52"/>
      <c r="AL7" s="53"/>
      <c r="AM7" s="53"/>
      <c r="AN7" s="53"/>
      <c r="AO7" s="53"/>
      <c r="AP7" s="54"/>
      <c r="AQ7" s="232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4"/>
      <c r="BC7" s="179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1"/>
      <c r="BU7" s="179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1"/>
      <c r="CH7" s="179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1"/>
      <c r="CX7" s="179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1"/>
      <c r="DK7" s="179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1"/>
      <c r="DX7" s="183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5"/>
      <c r="EK7" s="179">
        <f>BC7-DX7</f>
        <v>0</v>
      </c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1"/>
      <c r="EX7" s="179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2"/>
    </row>
    <row r="8" spans="1:166" ht="17.25" customHeight="1">
      <c r="A8" s="245" t="s">
        <v>105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6"/>
      <c r="AK8" s="166"/>
      <c r="AL8" s="167"/>
      <c r="AM8" s="167"/>
      <c r="AN8" s="167"/>
      <c r="AO8" s="167"/>
      <c r="AP8" s="168"/>
      <c r="AQ8" s="189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1"/>
      <c r="BC8" s="186">
        <f>BC9+BC31+BC32</f>
        <v>4800700</v>
      </c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8"/>
      <c r="BU8" s="186">
        <f aca="true" t="shared" si="0" ref="BU8:BU22">BC8</f>
        <v>4800700</v>
      </c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8"/>
      <c r="CH8" s="183">
        <f>CH9+CH31+CH32</f>
        <v>1948266.4600000002</v>
      </c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5"/>
      <c r="CX8" s="186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8"/>
      <c r="DK8" s="186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8"/>
      <c r="DX8" s="183">
        <f aca="true" t="shared" si="1" ref="DX8:DX19">CH8</f>
        <v>1948266.4600000002</v>
      </c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5"/>
      <c r="EK8" s="175">
        <f aca="true" t="shared" si="2" ref="EK8:EK16">BC8-CH8</f>
        <v>2852433.54</v>
      </c>
      <c r="EL8" s="180"/>
      <c r="EM8" s="180"/>
      <c r="EN8" s="180"/>
      <c r="EO8" s="180"/>
      <c r="EP8" s="180"/>
      <c r="EQ8" s="180"/>
      <c r="ER8" s="180"/>
      <c r="ES8" s="180"/>
      <c r="ET8" s="180"/>
      <c r="EU8" s="180"/>
      <c r="EV8" s="180"/>
      <c r="EW8" s="181"/>
      <c r="EX8" s="179"/>
      <c r="EY8" s="180"/>
      <c r="EZ8" s="180"/>
      <c r="FA8" s="180"/>
      <c r="FB8" s="180"/>
      <c r="FC8" s="180"/>
      <c r="FD8" s="180"/>
      <c r="FE8" s="180"/>
      <c r="FF8" s="180"/>
      <c r="FG8" s="180"/>
      <c r="FH8" s="180"/>
      <c r="FI8" s="180"/>
      <c r="FJ8" s="182"/>
    </row>
    <row r="9" spans="1:166" ht="15.75" customHeight="1">
      <c r="A9" s="239" t="s">
        <v>106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40"/>
      <c r="AK9" s="166"/>
      <c r="AL9" s="167"/>
      <c r="AM9" s="167"/>
      <c r="AN9" s="167"/>
      <c r="AO9" s="167"/>
      <c r="AP9" s="168"/>
      <c r="AQ9" s="189" t="s">
        <v>120</v>
      </c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1"/>
      <c r="BC9" s="186">
        <f>BC10+BC14+BC22+BC13+BC30</f>
        <v>3339300</v>
      </c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8"/>
      <c r="BU9" s="186">
        <f t="shared" si="0"/>
        <v>3339300</v>
      </c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8"/>
      <c r="CH9" s="183">
        <f>CH10+CH13+CH14+CH22+CH25+CH28+CH30</f>
        <v>1179555.1700000002</v>
      </c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8"/>
      <c r="CX9" s="186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8"/>
      <c r="DK9" s="186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8"/>
      <c r="DX9" s="175">
        <f t="shared" si="1"/>
        <v>1179555.1700000002</v>
      </c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7"/>
      <c r="EK9" s="175">
        <f t="shared" si="2"/>
        <v>2159744.83</v>
      </c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1"/>
      <c r="EX9" s="186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93"/>
    </row>
    <row r="10" spans="1:166" ht="22.5" customHeight="1">
      <c r="A10" s="178" t="s">
        <v>185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242"/>
      <c r="AK10" s="166"/>
      <c r="AL10" s="167"/>
      <c r="AM10" s="167"/>
      <c r="AN10" s="167"/>
      <c r="AO10" s="167"/>
      <c r="AP10" s="168"/>
      <c r="AQ10" s="189" t="s">
        <v>144</v>
      </c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1"/>
      <c r="BC10" s="186">
        <f>BC11+BC12</f>
        <v>2838600</v>
      </c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8"/>
      <c r="BU10" s="179">
        <f t="shared" si="0"/>
        <v>2838600</v>
      </c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1"/>
      <c r="CH10" s="183">
        <f>CH11+CH12</f>
        <v>1023879.56</v>
      </c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8"/>
      <c r="CX10" s="186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8"/>
      <c r="DK10" s="186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8"/>
      <c r="DX10" s="183">
        <f t="shared" si="1"/>
        <v>1023879.56</v>
      </c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5"/>
      <c r="EK10" s="175">
        <f t="shared" si="2"/>
        <v>1814720.44</v>
      </c>
      <c r="EL10" s="180"/>
      <c r="EM10" s="180"/>
      <c r="EN10" s="180"/>
      <c r="EO10" s="180"/>
      <c r="EP10" s="180"/>
      <c r="EQ10" s="180"/>
      <c r="ER10" s="180"/>
      <c r="ES10" s="180"/>
      <c r="ET10" s="180"/>
      <c r="EU10" s="180"/>
      <c r="EV10" s="180"/>
      <c r="EW10" s="181"/>
      <c r="EX10" s="186"/>
      <c r="EY10" s="187"/>
      <c r="EZ10" s="187"/>
      <c r="FA10" s="187"/>
      <c r="FB10" s="187"/>
      <c r="FC10" s="187"/>
      <c r="FD10" s="187"/>
      <c r="FE10" s="187"/>
      <c r="FF10" s="187"/>
      <c r="FG10" s="187"/>
      <c r="FH10" s="187"/>
      <c r="FI10" s="187"/>
      <c r="FJ10" s="193"/>
    </row>
    <row r="11" spans="1:166" ht="24" customHeight="1">
      <c r="A11" s="241" t="s">
        <v>173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17"/>
      <c r="AH11" s="17"/>
      <c r="AI11" s="17"/>
      <c r="AJ11" s="17"/>
      <c r="AK11" s="52"/>
      <c r="AL11" s="53"/>
      <c r="AM11" s="53"/>
      <c r="AN11" s="53"/>
      <c r="AO11" s="53"/>
      <c r="AP11" s="54"/>
      <c r="AQ11" s="56" t="s">
        <v>145</v>
      </c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8"/>
      <c r="BC11" s="179">
        <v>2306200</v>
      </c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1"/>
      <c r="BR11" s="30"/>
      <c r="BS11" s="30"/>
      <c r="BT11" s="30"/>
      <c r="BU11" s="179">
        <f t="shared" si="0"/>
        <v>2306200</v>
      </c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1"/>
      <c r="CH11" s="179">
        <v>790910.79</v>
      </c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1"/>
      <c r="CX11" s="179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1"/>
      <c r="DK11" s="179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1"/>
      <c r="DX11" s="175">
        <f t="shared" si="1"/>
        <v>790910.79</v>
      </c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7"/>
      <c r="EK11" s="175">
        <f t="shared" si="2"/>
        <v>1515289.21</v>
      </c>
      <c r="EL11" s="180"/>
      <c r="EM11" s="180"/>
      <c r="EN11" s="180"/>
      <c r="EO11" s="180"/>
      <c r="EP11" s="180"/>
      <c r="EQ11" s="180"/>
      <c r="ER11" s="180"/>
      <c r="ES11" s="180"/>
      <c r="ET11" s="180"/>
      <c r="EU11" s="180"/>
      <c r="EV11" s="180"/>
      <c r="EW11" s="181"/>
      <c r="EX11" s="179"/>
      <c r="EY11" s="180"/>
      <c r="EZ11" s="180"/>
      <c r="FA11" s="180"/>
      <c r="FB11" s="180"/>
      <c r="FC11" s="180"/>
      <c r="FD11" s="180"/>
      <c r="FE11" s="180"/>
      <c r="FF11" s="180"/>
      <c r="FG11" s="180"/>
      <c r="FH11" s="180"/>
      <c r="FI11" s="180"/>
      <c r="FJ11" s="182"/>
    </row>
    <row r="12" spans="1:166" ht="47.25" customHeight="1">
      <c r="A12" s="178" t="s">
        <v>174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"/>
      <c r="AH12" s="17"/>
      <c r="AI12" s="17"/>
      <c r="AJ12" s="17"/>
      <c r="AK12" s="52"/>
      <c r="AL12" s="53"/>
      <c r="AM12" s="53"/>
      <c r="AN12" s="53"/>
      <c r="AO12" s="53"/>
      <c r="AP12" s="54"/>
      <c r="AQ12" s="56" t="s">
        <v>146</v>
      </c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8"/>
      <c r="BC12" s="179">
        <v>532400</v>
      </c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1"/>
      <c r="BR12" s="30"/>
      <c r="BS12" s="30"/>
      <c r="BT12" s="30"/>
      <c r="BU12" s="179">
        <f t="shared" si="0"/>
        <v>532400</v>
      </c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1"/>
      <c r="CH12" s="179">
        <v>232968.77</v>
      </c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1"/>
      <c r="CX12" s="179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1"/>
      <c r="DK12" s="179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1"/>
      <c r="DX12" s="175">
        <f t="shared" si="1"/>
        <v>232968.77</v>
      </c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7"/>
      <c r="EK12" s="175">
        <f t="shared" si="2"/>
        <v>299431.23</v>
      </c>
      <c r="EL12" s="180"/>
      <c r="EM12" s="180"/>
      <c r="EN12" s="180"/>
      <c r="EO12" s="180"/>
      <c r="EP12" s="180"/>
      <c r="EQ12" s="180"/>
      <c r="ER12" s="180"/>
      <c r="ES12" s="180"/>
      <c r="ET12" s="180"/>
      <c r="EU12" s="180"/>
      <c r="EV12" s="180"/>
      <c r="EW12" s="181"/>
      <c r="EX12" s="179"/>
      <c r="EY12" s="180"/>
      <c r="EZ12" s="180"/>
      <c r="FA12" s="180"/>
      <c r="FB12" s="180"/>
      <c r="FC12" s="180"/>
      <c r="FD12" s="180"/>
      <c r="FE12" s="180"/>
      <c r="FF12" s="180"/>
      <c r="FG12" s="180"/>
      <c r="FH12" s="180"/>
      <c r="FI12" s="180"/>
      <c r="FJ12" s="182"/>
    </row>
    <row r="13" spans="1:166" ht="12.75" customHeight="1">
      <c r="A13" s="178" t="s">
        <v>178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"/>
      <c r="AH13" s="17"/>
      <c r="AI13" s="17"/>
      <c r="AJ13" s="17"/>
      <c r="AK13" s="52"/>
      <c r="AL13" s="53"/>
      <c r="AM13" s="53"/>
      <c r="AN13" s="53"/>
      <c r="AO13" s="53"/>
      <c r="AP13" s="54"/>
      <c r="AQ13" s="56" t="s">
        <v>189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8"/>
      <c r="BC13" s="179">
        <v>209100</v>
      </c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1"/>
      <c r="BR13" s="28"/>
      <c r="BS13" s="28"/>
      <c r="BT13" s="29"/>
      <c r="BU13" s="179">
        <f>BC13</f>
        <v>209100</v>
      </c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1"/>
      <c r="CH13" s="179">
        <v>52251.6</v>
      </c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1"/>
      <c r="CX13" s="179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1"/>
      <c r="DK13" s="179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1"/>
      <c r="DX13" s="175">
        <f>CH13</f>
        <v>52251.6</v>
      </c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7"/>
      <c r="EK13" s="175">
        <f t="shared" si="2"/>
        <v>156848.4</v>
      </c>
      <c r="EL13" s="180"/>
      <c r="EM13" s="180"/>
      <c r="EN13" s="180"/>
      <c r="EO13" s="180"/>
      <c r="EP13" s="180"/>
      <c r="EQ13" s="180"/>
      <c r="ER13" s="180"/>
      <c r="ES13" s="180"/>
      <c r="ET13" s="180"/>
      <c r="EU13" s="180"/>
      <c r="EV13" s="180"/>
      <c r="EW13" s="181"/>
      <c r="EX13" s="179"/>
      <c r="EY13" s="180"/>
      <c r="EZ13" s="180"/>
      <c r="FA13" s="180"/>
      <c r="FB13" s="180"/>
      <c r="FC13" s="180"/>
      <c r="FD13" s="180"/>
      <c r="FE13" s="180"/>
      <c r="FF13" s="180"/>
      <c r="FG13" s="180"/>
      <c r="FH13" s="180"/>
      <c r="FI13" s="180"/>
      <c r="FJ13" s="182"/>
    </row>
    <row r="14" spans="1:166" ht="21.75" customHeight="1">
      <c r="A14" s="194" t="s">
        <v>175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21"/>
      <c r="AH14" s="21"/>
      <c r="AI14" s="21"/>
      <c r="AJ14" s="21"/>
      <c r="AK14" s="52"/>
      <c r="AL14" s="53"/>
      <c r="AM14" s="53"/>
      <c r="AN14" s="53"/>
      <c r="AO14" s="53"/>
      <c r="AP14" s="54"/>
      <c r="AQ14" s="189" t="s">
        <v>187</v>
      </c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1"/>
      <c r="BC14" s="186">
        <f>BC17</f>
        <v>279500</v>
      </c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8"/>
      <c r="BR14" s="31"/>
      <c r="BS14" s="31"/>
      <c r="BT14" s="32"/>
      <c r="BU14" s="186">
        <f>BC14</f>
        <v>279500</v>
      </c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8"/>
      <c r="CH14" s="183">
        <f>CH17</f>
        <v>98918.27</v>
      </c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8"/>
      <c r="CX14" s="186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8"/>
      <c r="DK14" s="186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8"/>
      <c r="DX14" s="183">
        <f>CH14</f>
        <v>98918.27</v>
      </c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5"/>
      <c r="EK14" s="183">
        <f t="shared" si="2"/>
        <v>180581.72999999998</v>
      </c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8"/>
      <c r="EX14" s="186"/>
      <c r="EY14" s="187"/>
      <c r="EZ14" s="187"/>
      <c r="FA14" s="187"/>
      <c r="FB14" s="187"/>
      <c r="FC14" s="187"/>
      <c r="FD14" s="187"/>
      <c r="FE14" s="187"/>
      <c r="FF14" s="187"/>
      <c r="FG14" s="187"/>
      <c r="FH14" s="187"/>
      <c r="FI14" s="187"/>
      <c r="FJ14" s="193"/>
    </row>
    <row r="15" spans="1:166" ht="12.75" customHeight="1" hidden="1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"/>
      <c r="AH15" s="17"/>
      <c r="AI15" s="17"/>
      <c r="AJ15" s="17"/>
      <c r="AK15" s="52"/>
      <c r="AL15" s="53"/>
      <c r="AM15" s="53"/>
      <c r="AN15" s="53"/>
      <c r="AO15" s="53"/>
      <c r="AP15" s="54"/>
      <c r="AQ15" s="56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8"/>
      <c r="BC15" s="179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1"/>
      <c r="BR15" s="28"/>
      <c r="BS15" s="28"/>
      <c r="BT15" s="29"/>
      <c r="BU15" s="179">
        <f>BC15</f>
        <v>0</v>
      </c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1"/>
      <c r="CH15" s="179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1"/>
      <c r="CX15" s="179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1"/>
      <c r="DK15" s="179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1"/>
      <c r="DX15" s="175">
        <f>CH15</f>
        <v>0</v>
      </c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7"/>
      <c r="EK15" s="175">
        <f t="shared" si="2"/>
        <v>0</v>
      </c>
      <c r="EL15" s="180"/>
      <c r="EM15" s="180"/>
      <c r="EN15" s="180"/>
      <c r="EO15" s="180"/>
      <c r="EP15" s="180"/>
      <c r="EQ15" s="180"/>
      <c r="ER15" s="180"/>
      <c r="ES15" s="180"/>
      <c r="ET15" s="180"/>
      <c r="EU15" s="180"/>
      <c r="EV15" s="180"/>
      <c r="EW15" s="181"/>
      <c r="EX15" s="179"/>
      <c r="EY15" s="180"/>
      <c r="EZ15" s="180"/>
      <c r="FA15" s="180"/>
      <c r="FB15" s="180"/>
      <c r="FC15" s="180"/>
      <c r="FD15" s="180"/>
      <c r="FE15" s="180"/>
      <c r="FF15" s="180"/>
      <c r="FG15" s="180"/>
      <c r="FH15" s="180"/>
      <c r="FI15" s="180"/>
      <c r="FJ15" s="182"/>
    </row>
    <row r="16" spans="1:166" ht="12.75" customHeight="1" hidden="1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"/>
      <c r="AH16" s="17"/>
      <c r="AI16" s="17"/>
      <c r="AJ16" s="17"/>
      <c r="AK16" s="52"/>
      <c r="AL16" s="53"/>
      <c r="AM16" s="53"/>
      <c r="AN16" s="53"/>
      <c r="AO16" s="53"/>
      <c r="AP16" s="54"/>
      <c r="AQ16" s="56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8"/>
      <c r="BC16" s="179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1"/>
      <c r="BR16" s="28"/>
      <c r="BS16" s="28"/>
      <c r="BT16" s="29"/>
      <c r="BU16" s="179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1"/>
      <c r="CH16" s="175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7"/>
      <c r="CX16" s="179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1"/>
      <c r="DK16" s="179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1"/>
      <c r="DX16" s="175">
        <f>CH16</f>
        <v>0</v>
      </c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7"/>
      <c r="EK16" s="175">
        <f t="shared" si="2"/>
        <v>0</v>
      </c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/>
      <c r="EW16" s="181"/>
      <c r="EX16" s="179"/>
      <c r="EY16" s="180"/>
      <c r="EZ16" s="180"/>
      <c r="FA16" s="180"/>
      <c r="FB16" s="180"/>
      <c r="FC16" s="180"/>
      <c r="FD16" s="180"/>
      <c r="FE16" s="180"/>
      <c r="FF16" s="180"/>
      <c r="FG16" s="180"/>
      <c r="FH16" s="180"/>
      <c r="FI16" s="180"/>
      <c r="FJ16" s="182"/>
    </row>
    <row r="17" spans="1:166" ht="35.25" customHeight="1">
      <c r="A17" s="196" t="s">
        <v>175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7"/>
      <c r="AK17" s="52"/>
      <c r="AL17" s="53"/>
      <c r="AM17" s="53"/>
      <c r="AN17" s="53"/>
      <c r="AO17" s="53"/>
      <c r="AP17" s="54"/>
      <c r="AQ17" s="56" t="s">
        <v>147</v>
      </c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8"/>
      <c r="BC17" s="179">
        <v>279500</v>
      </c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1"/>
      <c r="BU17" s="179">
        <f t="shared" si="0"/>
        <v>279500</v>
      </c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1"/>
      <c r="CH17" s="175">
        <v>98918.27</v>
      </c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7"/>
      <c r="CX17" s="179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1"/>
      <c r="DK17" s="186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8"/>
      <c r="DX17" s="175">
        <f t="shared" si="1"/>
        <v>98918.27</v>
      </c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7"/>
      <c r="EK17" s="175">
        <f aca="true" t="shared" si="3" ref="EK17:EK23">BC17-CH17</f>
        <v>180581.72999999998</v>
      </c>
      <c r="EL17" s="180"/>
      <c r="EM17" s="180"/>
      <c r="EN17" s="180"/>
      <c r="EO17" s="180"/>
      <c r="EP17" s="180"/>
      <c r="EQ17" s="180"/>
      <c r="ER17" s="180"/>
      <c r="ES17" s="180"/>
      <c r="ET17" s="180"/>
      <c r="EU17" s="180"/>
      <c r="EV17" s="180"/>
      <c r="EW17" s="181"/>
      <c r="EX17" s="186"/>
      <c r="EY17" s="187"/>
      <c r="EZ17" s="187"/>
      <c r="FA17" s="187"/>
      <c r="FB17" s="187"/>
      <c r="FC17" s="187"/>
      <c r="FD17" s="187"/>
      <c r="FE17" s="187"/>
      <c r="FF17" s="187"/>
      <c r="FG17" s="187"/>
      <c r="FH17" s="187"/>
      <c r="FI17" s="187"/>
      <c r="FJ17" s="193"/>
    </row>
    <row r="18" spans="1:166" ht="13.5" customHeight="1" hidden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"/>
      <c r="AG18" s="17"/>
      <c r="AH18" s="17"/>
      <c r="AI18" s="17"/>
      <c r="AJ18" s="17"/>
      <c r="AK18" s="52"/>
      <c r="AL18" s="53"/>
      <c r="AM18" s="53"/>
      <c r="AN18" s="53"/>
      <c r="AO18" s="53"/>
      <c r="AP18" s="54"/>
      <c r="AQ18" s="56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8"/>
      <c r="BC18" s="179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1"/>
      <c r="BR18" s="30"/>
      <c r="BS18" s="30"/>
      <c r="BT18" s="30"/>
      <c r="BU18" s="179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1"/>
      <c r="CH18" s="175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7"/>
      <c r="CX18" s="179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1"/>
      <c r="DK18" s="179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1"/>
      <c r="DX18" s="175">
        <f t="shared" si="1"/>
        <v>0</v>
      </c>
      <c r="DY18" s="176"/>
      <c r="DZ18" s="176"/>
      <c r="EA18" s="176"/>
      <c r="EB18" s="176"/>
      <c r="EC18" s="176"/>
      <c r="ED18" s="176"/>
      <c r="EE18" s="176"/>
      <c r="EF18" s="176"/>
      <c r="EG18" s="176"/>
      <c r="EH18" s="176"/>
      <c r="EI18" s="176"/>
      <c r="EJ18" s="177"/>
      <c r="EK18" s="175">
        <f t="shared" si="3"/>
        <v>0</v>
      </c>
      <c r="EL18" s="180"/>
      <c r="EM18" s="180"/>
      <c r="EN18" s="180"/>
      <c r="EO18" s="180"/>
      <c r="EP18" s="180"/>
      <c r="EQ18" s="180"/>
      <c r="ER18" s="180"/>
      <c r="ES18" s="180"/>
      <c r="ET18" s="180"/>
      <c r="EU18" s="180"/>
      <c r="EV18" s="180"/>
      <c r="EW18" s="181"/>
      <c r="EX18" s="179"/>
      <c r="EY18" s="180"/>
      <c r="EZ18" s="180"/>
      <c r="FA18" s="180"/>
      <c r="FB18" s="180"/>
      <c r="FC18" s="180"/>
      <c r="FD18" s="180"/>
      <c r="FE18" s="180"/>
      <c r="FF18" s="180"/>
      <c r="FG18" s="180"/>
      <c r="FH18" s="180"/>
      <c r="FI18" s="180"/>
      <c r="FJ18" s="182"/>
    </row>
    <row r="19" spans="1:166" ht="15.75" customHeight="1" hidden="1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"/>
      <c r="AG19" s="17"/>
      <c r="AH19" s="17"/>
      <c r="AI19" s="17"/>
      <c r="AJ19" s="17"/>
      <c r="AK19" s="52"/>
      <c r="AL19" s="53"/>
      <c r="AM19" s="53"/>
      <c r="AN19" s="53"/>
      <c r="AO19" s="53"/>
      <c r="AP19" s="54"/>
      <c r="AQ19" s="56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8"/>
      <c r="BC19" s="179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1"/>
      <c r="BR19" s="30"/>
      <c r="BS19" s="30"/>
      <c r="BT19" s="30"/>
      <c r="BU19" s="179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1"/>
      <c r="CH19" s="175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7"/>
      <c r="CX19" s="179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1"/>
      <c r="DK19" s="179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1"/>
      <c r="DX19" s="175">
        <f t="shared" si="1"/>
        <v>0</v>
      </c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7"/>
      <c r="EK19" s="175">
        <f t="shared" si="3"/>
        <v>0</v>
      </c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  <c r="EV19" s="180"/>
      <c r="EW19" s="181"/>
      <c r="EX19" s="179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2"/>
    </row>
    <row r="20" spans="1:166" ht="15.75" customHeight="1" hidden="1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7"/>
      <c r="AK20" s="52"/>
      <c r="AL20" s="53"/>
      <c r="AM20" s="53"/>
      <c r="AN20" s="53"/>
      <c r="AO20" s="53"/>
      <c r="AP20" s="54"/>
      <c r="AQ20" s="56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8"/>
      <c r="BC20" s="179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1"/>
      <c r="BU20" s="179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1"/>
      <c r="CH20" s="175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7"/>
      <c r="CX20" s="179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1"/>
      <c r="DK20" s="179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1"/>
      <c r="DX20" s="175">
        <f aca="true" t="shared" si="4" ref="DX20:DX30">CH20</f>
        <v>0</v>
      </c>
      <c r="DY20" s="176"/>
      <c r="DZ20" s="176"/>
      <c r="EA20" s="176"/>
      <c r="EB20" s="176"/>
      <c r="EC20" s="176"/>
      <c r="ED20" s="176"/>
      <c r="EE20" s="176"/>
      <c r="EF20" s="176"/>
      <c r="EG20" s="176"/>
      <c r="EH20" s="176"/>
      <c r="EI20" s="176"/>
      <c r="EJ20" s="177"/>
      <c r="EK20" s="175">
        <f t="shared" si="3"/>
        <v>0</v>
      </c>
      <c r="EL20" s="180"/>
      <c r="EM20" s="180"/>
      <c r="EN20" s="180"/>
      <c r="EO20" s="180"/>
      <c r="EP20" s="180"/>
      <c r="EQ20" s="180"/>
      <c r="ER20" s="180"/>
      <c r="ES20" s="180"/>
      <c r="ET20" s="180"/>
      <c r="EU20" s="180"/>
      <c r="EV20" s="180"/>
      <c r="EW20" s="181"/>
      <c r="EX20" s="179"/>
      <c r="EY20" s="180"/>
      <c r="EZ20" s="180"/>
      <c r="FA20" s="180"/>
      <c r="FB20" s="180"/>
      <c r="FC20" s="180"/>
      <c r="FD20" s="180"/>
      <c r="FE20" s="180"/>
      <c r="FF20" s="180"/>
      <c r="FG20" s="180"/>
      <c r="FH20" s="180"/>
      <c r="FI20" s="180"/>
      <c r="FJ20" s="182"/>
    </row>
    <row r="21" spans="1:166" ht="15.75" customHeight="1" hidden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"/>
      <c r="AH21" s="17"/>
      <c r="AI21" s="17"/>
      <c r="AJ21" s="17"/>
      <c r="AK21" s="52"/>
      <c r="AL21" s="53"/>
      <c r="AM21" s="53"/>
      <c r="AN21" s="53"/>
      <c r="AO21" s="53"/>
      <c r="AP21" s="54"/>
      <c r="AQ21" s="56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8"/>
      <c r="BC21" s="179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28"/>
      <c r="BS21" s="28"/>
      <c r="BT21" s="29"/>
      <c r="BU21" s="179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1"/>
      <c r="CH21" s="175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7"/>
      <c r="CX21" s="179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1"/>
      <c r="DK21" s="179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1"/>
      <c r="DX21" s="175">
        <f t="shared" si="4"/>
        <v>0</v>
      </c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7"/>
      <c r="EK21" s="175">
        <f t="shared" si="3"/>
        <v>0</v>
      </c>
      <c r="EL21" s="176"/>
      <c r="EM21" s="176"/>
      <c r="EN21" s="176"/>
      <c r="EO21" s="176"/>
      <c r="EP21" s="176"/>
      <c r="EQ21" s="176"/>
      <c r="ER21" s="176"/>
      <c r="ES21" s="176"/>
      <c r="ET21" s="176"/>
      <c r="EU21" s="176"/>
      <c r="EV21" s="176"/>
      <c r="EW21" s="177"/>
      <c r="EX21" s="179"/>
      <c r="EY21" s="180"/>
      <c r="EZ21" s="180"/>
      <c r="FA21" s="180"/>
      <c r="FB21" s="180"/>
      <c r="FC21" s="180"/>
      <c r="FD21" s="180"/>
      <c r="FE21" s="180"/>
      <c r="FF21" s="180"/>
      <c r="FG21" s="180"/>
      <c r="FH21" s="180"/>
      <c r="FI21" s="180"/>
      <c r="FJ21" s="182"/>
    </row>
    <row r="22" spans="1:166" ht="17.25" customHeight="1">
      <c r="A22" s="201" t="s">
        <v>188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6"/>
      <c r="AH22" s="6"/>
      <c r="AI22" s="6"/>
      <c r="AJ22" s="6"/>
      <c r="AK22" s="247"/>
      <c r="AL22" s="53"/>
      <c r="AM22" s="53"/>
      <c r="AN22" s="53"/>
      <c r="AO22" s="53"/>
      <c r="AP22" s="54"/>
      <c r="AQ22" s="189" t="s">
        <v>148</v>
      </c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1"/>
      <c r="BC22" s="186">
        <f>BC23+BC24+BC29</f>
        <v>11900</v>
      </c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8"/>
      <c r="BR22" s="33"/>
      <c r="BS22" s="33"/>
      <c r="BT22" s="33"/>
      <c r="BU22" s="186">
        <f t="shared" si="0"/>
        <v>11900</v>
      </c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8"/>
      <c r="CH22" s="183">
        <f>CH23+CH24+CH29</f>
        <v>4305.74</v>
      </c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5"/>
      <c r="CX22" s="186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8"/>
      <c r="DK22" s="186"/>
      <c r="DL22" s="187"/>
      <c r="DM22" s="187"/>
      <c r="DN22" s="187"/>
      <c r="DO22" s="187"/>
      <c r="DP22" s="187"/>
      <c r="DQ22" s="187"/>
      <c r="DR22" s="187"/>
      <c r="DS22" s="187"/>
      <c r="DT22" s="187"/>
      <c r="DU22" s="187"/>
      <c r="DV22" s="187"/>
      <c r="DW22" s="188"/>
      <c r="DX22" s="183">
        <f t="shared" si="4"/>
        <v>4305.74</v>
      </c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5"/>
      <c r="EK22" s="183">
        <f t="shared" si="3"/>
        <v>7594.26</v>
      </c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5"/>
      <c r="EX22" s="186"/>
      <c r="EY22" s="187"/>
      <c r="EZ22" s="187"/>
      <c r="FA22" s="187"/>
      <c r="FB22" s="187"/>
      <c r="FC22" s="187"/>
      <c r="FD22" s="187"/>
      <c r="FE22" s="187"/>
      <c r="FF22" s="187"/>
      <c r="FG22" s="187"/>
      <c r="FH22" s="187"/>
      <c r="FI22" s="187"/>
      <c r="FJ22" s="193"/>
    </row>
    <row r="23" spans="1:166" ht="22.5" customHeight="1">
      <c r="A23" s="201" t="s">
        <v>176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2"/>
      <c r="AH23" s="22"/>
      <c r="AI23" s="22"/>
      <c r="AJ23" s="22"/>
      <c r="AK23" s="202"/>
      <c r="AL23" s="203"/>
      <c r="AM23" s="203"/>
      <c r="AN23" s="203"/>
      <c r="AO23" s="203"/>
      <c r="AP23" s="204"/>
      <c r="AQ23" s="189" t="s">
        <v>149</v>
      </c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1"/>
      <c r="BC23" s="186">
        <v>5000</v>
      </c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8"/>
      <c r="BR23" s="33"/>
      <c r="BS23" s="33"/>
      <c r="BT23" s="33"/>
      <c r="BU23" s="186">
        <f>BC23</f>
        <v>5000</v>
      </c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8"/>
      <c r="CH23" s="183">
        <v>1221</v>
      </c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5"/>
      <c r="CX23" s="186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8"/>
      <c r="DK23" s="186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8"/>
      <c r="DX23" s="183">
        <f t="shared" si="4"/>
        <v>1221</v>
      </c>
      <c r="DY23" s="184"/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5"/>
      <c r="EK23" s="175">
        <f t="shared" si="3"/>
        <v>3779</v>
      </c>
      <c r="EL23" s="180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1"/>
      <c r="EX23" s="179"/>
      <c r="EY23" s="180"/>
      <c r="EZ23" s="180"/>
      <c r="FA23" s="180"/>
      <c r="FB23" s="180"/>
      <c r="FC23" s="180"/>
      <c r="FD23" s="180"/>
      <c r="FE23" s="180"/>
      <c r="FF23" s="180"/>
      <c r="FG23" s="180"/>
      <c r="FH23" s="180"/>
      <c r="FI23" s="180"/>
      <c r="FJ23" s="182"/>
    </row>
    <row r="24" spans="1:166" ht="17.25" customHeight="1">
      <c r="A24" s="201" t="s">
        <v>177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3"/>
      <c r="AH24" s="23"/>
      <c r="AI24" s="23"/>
      <c r="AJ24" s="23"/>
      <c r="AK24" s="202"/>
      <c r="AL24" s="203"/>
      <c r="AM24" s="203"/>
      <c r="AN24" s="203"/>
      <c r="AO24" s="203"/>
      <c r="AP24" s="204"/>
      <c r="AQ24" s="189" t="s">
        <v>150</v>
      </c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1"/>
      <c r="BC24" s="186">
        <v>200</v>
      </c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31"/>
      <c r="BS24" s="31"/>
      <c r="BT24" s="32"/>
      <c r="BU24" s="186">
        <f>BC24</f>
        <v>200</v>
      </c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8"/>
      <c r="CH24" s="183">
        <v>181</v>
      </c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5"/>
      <c r="CX24" s="186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8"/>
      <c r="DK24" s="186"/>
      <c r="DL24" s="187"/>
      <c r="DM24" s="187"/>
      <c r="DN24" s="187"/>
      <c r="DO24" s="187"/>
      <c r="DP24" s="187"/>
      <c r="DQ24" s="187"/>
      <c r="DR24" s="187"/>
      <c r="DS24" s="187"/>
      <c r="DT24" s="187"/>
      <c r="DU24" s="187"/>
      <c r="DV24" s="187"/>
      <c r="DW24" s="188"/>
      <c r="DX24" s="183">
        <f t="shared" si="4"/>
        <v>181</v>
      </c>
      <c r="DY24" s="184"/>
      <c r="DZ24" s="184"/>
      <c r="EA24" s="184"/>
      <c r="EB24" s="184"/>
      <c r="EC24" s="184"/>
      <c r="ED24" s="184"/>
      <c r="EE24" s="184"/>
      <c r="EF24" s="184"/>
      <c r="EG24" s="184"/>
      <c r="EH24" s="184"/>
      <c r="EI24" s="184"/>
      <c r="EJ24" s="185"/>
      <c r="EK24" s="175">
        <f aca="true" t="shared" si="5" ref="EK24:EK37">BC24-CH24</f>
        <v>19</v>
      </c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1"/>
      <c r="EX24" s="179"/>
      <c r="EY24" s="180"/>
      <c r="EZ24" s="180"/>
      <c r="FA24" s="180"/>
      <c r="FB24" s="180"/>
      <c r="FC24" s="180"/>
      <c r="FD24" s="180"/>
      <c r="FE24" s="180"/>
      <c r="FF24" s="180"/>
      <c r="FG24" s="180"/>
      <c r="FH24" s="180"/>
      <c r="FI24" s="180"/>
      <c r="FJ24" s="182"/>
    </row>
    <row r="25" spans="1:166" ht="14.25" customHeight="1" hidden="1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9"/>
      <c r="AG25" s="199"/>
      <c r="AH25" s="199"/>
      <c r="AI25" s="199"/>
      <c r="AJ25" s="200"/>
      <c r="AK25" s="205"/>
      <c r="AL25" s="206"/>
      <c r="AM25" s="206"/>
      <c r="AN25" s="206"/>
      <c r="AO25" s="206"/>
      <c r="AP25" s="207"/>
      <c r="AQ25" s="189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1"/>
      <c r="BC25" s="186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8"/>
      <c r="BU25" s="186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8"/>
      <c r="CH25" s="183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5"/>
      <c r="CX25" s="186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8"/>
      <c r="DK25" s="186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8"/>
      <c r="DX25" s="183">
        <f t="shared" si="4"/>
        <v>0</v>
      </c>
      <c r="DY25" s="184"/>
      <c r="DZ25" s="184"/>
      <c r="EA25" s="184"/>
      <c r="EB25" s="184"/>
      <c r="EC25" s="184"/>
      <c r="ED25" s="184"/>
      <c r="EE25" s="184"/>
      <c r="EF25" s="184"/>
      <c r="EG25" s="184"/>
      <c r="EH25" s="184"/>
      <c r="EI25" s="184"/>
      <c r="EJ25" s="185"/>
      <c r="EK25" s="175">
        <f t="shared" si="5"/>
        <v>0</v>
      </c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1"/>
      <c r="EX25" s="179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2"/>
    </row>
    <row r="26" spans="1:166" ht="13.5" customHeight="1" hidden="1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7"/>
      <c r="AK26" s="52"/>
      <c r="AL26" s="53"/>
      <c r="AM26" s="53"/>
      <c r="AN26" s="53"/>
      <c r="AO26" s="53"/>
      <c r="AP26" s="54"/>
      <c r="AQ26" s="56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8"/>
      <c r="BC26" s="179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1"/>
      <c r="BU26" s="179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1"/>
      <c r="CH26" s="175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7"/>
      <c r="CX26" s="179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1"/>
      <c r="DK26" s="179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1"/>
      <c r="DX26" s="175">
        <f t="shared" si="4"/>
        <v>0</v>
      </c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7"/>
      <c r="EK26" s="175">
        <f t="shared" si="5"/>
        <v>0</v>
      </c>
      <c r="EL26" s="180"/>
      <c r="EM26" s="180"/>
      <c r="EN26" s="180"/>
      <c r="EO26" s="180"/>
      <c r="EP26" s="180"/>
      <c r="EQ26" s="180"/>
      <c r="ER26" s="180"/>
      <c r="ES26" s="180"/>
      <c r="ET26" s="180"/>
      <c r="EU26" s="180"/>
      <c r="EV26" s="180"/>
      <c r="EW26" s="181"/>
      <c r="EX26" s="179"/>
      <c r="EY26" s="180"/>
      <c r="EZ26" s="180"/>
      <c r="FA26" s="180"/>
      <c r="FB26" s="180"/>
      <c r="FC26" s="180"/>
      <c r="FD26" s="180"/>
      <c r="FE26" s="180"/>
      <c r="FF26" s="180"/>
      <c r="FG26" s="180"/>
      <c r="FH26" s="180"/>
      <c r="FI26" s="180"/>
      <c r="FJ26" s="182"/>
    </row>
    <row r="27" spans="1:166" ht="15.75" customHeight="1" hidden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"/>
      <c r="AG27" s="17"/>
      <c r="AH27" s="17"/>
      <c r="AI27" s="17"/>
      <c r="AJ27" s="17"/>
      <c r="AK27" s="52"/>
      <c r="AL27" s="53"/>
      <c r="AM27" s="53"/>
      <c r="AN27" s="53"/>
      <c r="AO27" s="53"/>
      <c r="AP27" s="54"/>
      <c r="AQ27" s="56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8"/>
      <c r="BC27" s="179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28"/>
      <c r="BS27" s="28"/>
      <c r="BT27" s="28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1"/>
      <c r="CH27" s="175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7"/>
      <c r="CX27" s="179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1"/>
      <c r="DK27" s="179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1"/>
      <c r="DX27" s="175">
        <f>CH27</f>
        <v>0</v>
      </c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7"/>
      <c r="EK27" s="175">
        <f t="shared" si="5"/>
        <v>0</v>
      </c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1"/>
      <c r="EX27" s="179"/>
      <c r="EY27" s="180"/>
      <c r="EZ27" s="180"/>
      <c r="FA27" s="180"/>
      <c r="FB27" s="180"/>
      <c r="FC27" s="180"/>
      <c r="FD27" s="180"/>
      <c r="FE27" s="180"/>
      <c r="FF27" s="180"/>
      <c r="FG27" s="180"/>
      <c r="FH27" s="180"/>
      <c r="FI27" s="180"/>
      <c r="FJ27" s="182"/>
    </row>
    <row r="28" spans="1:166" ht="15.75" customHeight="1" hidden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"/>
      <c r="AH28" s="17"/>
      <c r="AI28" s="17"/>
      <c r="AJ28" s="17"/>
      <c r="AK28" s="52"/>
      <c r="AL28" s="53"/>
      <c r="AM28" s="53"/>
      <c r="AN28" s="53"/>
      <c r="AO28" s="53"/>
      <c r="AP28" s="54"/>
      <c r="AQ28" s="56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8"/>
      <c r="BC28" s="179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28"/>
      <c r="BS28" s="28"/>
      <c r="BT28" s="28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1"/>
      <c r="CH28" s="175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7"/>
      <c r="CX28" s="179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1"/>
      <c r="DK28" s="179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1"/>
      <c r="DX28" s="175">
        <f>CH28</f>
        <v>0</v>
      </c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7"/>
      <c r="EK28" s="175">
        <f t="shared" si="5"/>
        <v>0</v>
      </c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1"/>
      <c r="EX28" s="179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82"/>
    </row>
    <row r="29" spans="1:166" ht="15.75" customHeight="1">
      <c r="A29" s="178" t="s">
        <v>195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"/>
      <c r="AH29" s="17"/>
      <c r="AI29" s="17"/>
      <c r="AJ29" s="17"/>
      <c r="AK29" s="52"/>
      <c r="AL29" s="53"/>
      <c r="AM29" s="53"/>
      <c r="AN29" s="53"/>
      <c r="AO29" s="53"/>
      <c r="AP29" s="54"/>
      <c r="AQ29" s="189" t="s">
        <v>194</v>
      </c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1"/>
      <c r="BC29" s="186">
        <v>6700</v>
      </c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28"/>
      <c r="BS29" s="28"/>
      <c r="BT29" s="28"/>
      <c r="BU29" s="180">
        <v>100</v>
      </c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1"/>
      <c r="CH29" s="175">
        <v>2903.74</v>
      </c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7"/>
      <c r="CX29" s="179"/>
      <c r="CY29" s="180"/>
      <c r="CZ29" s="180"/>
      <c r="DA29" s="180"/>
      <c r="DB29" s="180"/>
      <c r="DC29" s="180"/>
      <c r="DD29" s="180"/>
      <c r="DE29" s="180"/>
      <c r="DF29" s="180"/>
      <c r="DG29" s="28"/>
      <c r="DH29" s="28"/>
      <c r="DI29" s="28"/>
      <c r="DJ29" s="29"/>
      <c r="DK29" s="179"/>
      <c r="DL29" s="180"/>
      <c r="DM29" s="180"/>
      <c r="DN29" s="180"/>
      <c r="DO29" s="180"/>
      <c r="DP29" s="180"/>
      <c r="DQ29" s="180"/>
      <c r="DR29" s="28"/>
      <c r="DS29" s="28"/>
      <c r="DT29" s="28"/>
      <c r="DU29" s="28"/>
      <c r="DV29" s="28"/>
      <c r="DW29" s="29"/>
      <c r="DX29" s="175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7"/>
      <c r="EK29" s="175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7"/>
      <c r="EX29" s="179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2"/>
    </row>
    <row r="30" spans="1:166" ht="22.5" customHeight="1">
      <c r="A30" s="178" t="s">
        <v>175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"/>
      <c r="AH30" s="17"/>
      <c r="AI30" s="17"/>
      <c r="AJ30" s="17"/>
      <c r="AK30" s="52"/>
      <c r="AL30" s="53"/>
      <c r="AM30" s="53"/>
      <c r="AN30" s="53"/>
      <c r="AO30" s="53"/>
      <c r="AP30" s="54"/>
      <c r="AQ30" s="56" t="s">
        <v>151</v>
      </c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8"/>
      <c r="BC30" s="179">
        <v>200</v>
      </c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1"/>
      <c r="BR30" s="179">
        <v>200</v>
      </c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1"/>
      <c r="CH30" s="175">
        <v>200</v>
      </c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7"/>
      <c r="CX30" s="179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1"/>
      <c r="DK30" s="179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1"/>
      <c r="DX30" s="175">
        <f t="shared" si="4"/>
        <v>200</v>
      </c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7"/>
      <c r="EK30" s="175">
        <f t="shared" si="5"/>
        <v>0</v>
      </c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1"/>
      <c r="EX30" s="179"/>
      <c r="EY30" s="180"/>
      <c r="EZ30" s="180"/>
      <c r="FA30" s="180"/>
      <c r="FB30" s="180"/>
      <c r="FC30" s="180"/>
      <c r="FD30" s="180"/>
      <c r="FE30" s="180"/>
      <c r="FF30" s="180"/>
      <c r="FG30" s="180"/>
      <c r="FH30" s="180"/>
      <c r="FI30" s="180"/>
      <c r="FJ30" s="182"/>
    </row>
    <row r="31" spans="1:166" ht="15.75" customHeight="1">
      <c r="A31" s="194" t="s">
        <v>107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20"/>
      <c r="AH31" s="20"/>
      <c r="AI31" s="20"/>
      <c r="AJ31" s="20"/>
      <c r="AK31" s="52"/>
      <c r="AL31" s="53"/>
      <c r="AM31" s="53"/>
      <c r="AN31" s="53"/>
      <c r="AO31" s="53"/>
      <c r="AP31" s="54"/>
      <c r="AQ31" s="189" t="s">
        <v>152</v>
      </c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1"/>
      <c r="BC31" s="186">
        <v>100</v>
      </c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8"/>
      <c r="BR31" s="34"/>
      <c r="BS31" s="34"/>
      <c r="BT31" s="34"/>
      <c r="BU31" s="186">
        <v>100</v>
      </c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8"/>
      <c r="CH31" s="183">
        <v>0</v>
      </c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5"/>
      <c r="CX31" s="186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8"/>
      <c r="DK31" s="186"/>
      <c r="DL31" s="187"/>
      <c r="DM31" s="187"/>
      <c r="DN31" s="187"/>
      <c r="DO31" s="187"/>
      <c r="DP31" s="187"/>
      <c r="DQ31" s="187"/>
      <c r="DR31" s="187"/>
      <c r="DS31" s="187"/>
      <c r="DT31" s="187"/>
      <c r="DU31" s="187"/>
      <c r="DV31" s="187"/>
      <c r="DW31" s="188"/>
      <c r="DX31" s="183">
        <f aca="true" t="shared" si="6" ref="DX31:DX37">CH31</f>
        <v>0</v>
      </c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5"/>
      <c r="EK31" s="175">
        <f t="shared" si="5"/>
        <v>100</v>
      </c>
      <c r="EL31" s="176"/>
      <c r="EM31" s="176"/>
      <c r="EN31" s="176"/>
      <c r="EO31" s="176"/>
      <c r="EP31" s="176"/>
      <c r="EQ31" s="176"/>
      <c r="ER31" s="176"/>
      <c r="ES31" s="176"/>
      <c r="ET31" s="176"/>
      <c r="EU31" s="176"/>
      <c r="EV31" s="176"/>
      <c r="EW31" s="177"/>
      <c r="EX31" s="179"/>
      <c r="EY31" s="180"/>
      <c r="EZ31" s="180"/>
      <c r="FA31" s="180"/>
      <c r="FB31" s="180"/>
      <c r="FC31" s="180"/>
      <c r="FD31" s="180"/>
      <c r="FE31" s="180"/>
      <c r="FF31" s="180"/>
      <c r="FG31" s="180"/>
      <c r="FH31" s="180"/>
      <c r="FI31" s="180"/>
      <c r="FJ31" s="182"/>
    </row>
    <row r="32" spans="1:166" ht="15" customHeight="1">
      <c r="A32" s="248" t="s">
        <v>124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5"/>
      <c r="AH32" s="25"/>
      <c r="AI32" s="25"/>
      <c r="AJ32" s="25"/>
      <c r="AK32" s="166"/>
      <c r="AL32" s="167"/>
      <c r="AM32" s="167"/>
      <c r="AN32" s="167"/>
      <c r="AO32" s="167"/>
      <c r="AP32" s="168"/>
      <c r="AQ32" s="189" t="s">
        <v>125</v>
      </c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1"/>
      <c r="BC32" s="186">
        <f>BC33+BC36+BC37+BC39+BC40+BC41+BC42+BC43+BC44+BC45+BC46</f>
        <v>1461300</v>
      </c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8"/>
      <c r="BR32" s="34"/>
      <c r="BS32" s="34"/>
      <c r="BT32" s="34"/>
      <c r="BU32" s="186">
        <f>BC32</f>
        <v>1461300</v>
      </c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8"/>
      <c r="CH32" s="183">
        <f>CH34+CH36+CH37+CH39+CH40+CH41+CH43+CH44+CH45+CH46</f>
        <v>768711.29</v>
      </c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5"/>
      <c r="CX32" s="186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8"/>
      <c r="DK32" s="186"/>
      <c r="DL32" s="187"/>
      <c r="DM32" s="187"/>
      <c r="DN32" s="187"/>
      <c r="DO32" s="187"/>
      <c r="DP32" s="187"/>
      <c r="DQ32" s="187"/>
      <c r="DR32" s="187"/>
      <c r="DS32" s="187"/>
      <c r="DT32" s="187"/>
      <c r="DU32" s="187"/>
      <c r="DV32" s="187"/>
      <c r="DW32" s="188"/>
      <c r="DX32" s="183">
        <f t="shared" si="6"/>
        <v>768711.29</v>
      </c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5"/>
      <c r="EK32" s="175">
        <f t="shared" si="5"/>
        <v>692588.71</v>
      </c>
      <c r="EL32" s="176"/>
      <c r="EM32" s="176"/>
      <c r="EN32" s="176"/>
      <c r="EO32" s="176"/>
      <c r="EP32" s="176"/>
      <c r="EQ32" s="176"/>
      <c r="ER32" s="176"/>
      <c r="ES32" s="176"/>
      <c r="ET32" s="176"/>
      <c r="EU32" s="176"/>
      <c r="EV32" s="176"/>
      <c r="EW32" s="177"/>
      <c r="EX32" s="179"/>
      <c r="EY32" s="180"/>
      <c r="EZ32" s="180"/>
      <c r="FA32" s="180"/>
      <c r="FB32" s="180"/>
      <c r="FC32" s="180"/>
      <c r="FD32" s="180"/>
      <c r="FE32" s="180"/>
      <c r="FF32" s="180"/>
      <c r="FG32" s="180"/>
      <c r="FH32" s="180"/>
      <c r="FI32" s="180"/>
      <c r="FJ32" s="182"/>
    </row>
    <row r="33" spans="1:166" ht="12.75" customHeight="1">
      <c r="A33" s="194" t="s">
        <v>175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24"/>
      <c r="AG33" s="25"/>
      <c r="AH33" s="25"/>
      <c r="AI33" s="25"/>
      <c r="AJ33" s="25"/>
      <c r="AK33" s="166"/>
      <c r="AL33" s="167"/>
      <c r="AM33" s="167"/>
      <c r="AN33" s="167"/>
      <c r="AO33" s="167"/>
      <c r="AP33" s="168"/>
      <c r="AQ33" s="189" t="s">
        <v>186</v>
      </c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1"/>
      <c r="BC33" s="179">
        <f>BC34+BC35</f>
        <v>4000</v>
      </c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1"/>
      <c r="BR33" s="34"/>
      <c r="BS33" s="34"/>
      <c r="BT33" s="34"/>
      <c r="BU33" s="179">
        <f>BC33</f>
        <v>4000</v>
      </c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1"/>
      <c r="CH33" s="183">
        <f>CH34+CH35</f>
        <v>0</v>
      </c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5"/>
      <c r="CX33" s="186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8"/>
      <c r="DK33" s="186"/>
      <c r="DL33" s="187"/>
      <c r="DM33" s="187"/>
      <c r="DN33" s="187"/>
      <c r="DO33" s="187"/>
      <c r="DP33" s="187"/>
      <c r="DQ33" s="187"/>
      <c r="DR33" s="187"/>
      <c r="DS33" s="187"/>
      <c r="DT33" s="187"/>
      <c r="DU33" s="187"/>
      <c r="DV33" s="187"/>
      <c r="DW33" s="188"/>
      <c r="DX33" s="183">
        <f t="shared" si="6"/>
        <v>0</v>
      </c>
      <c r="DY33" s="184"/>
      <c r="DZ33" s="184"/>
      <c r="EA33" s="184"/>
      <c r="EB33" s="184"/>
      <c r="EC33" s="184"/>
      <c r="ED33" s="184"/>
      <c r="EE33" s="184"/>
      <c r="EF33" s="184"/>
      <c r="EG33" s="184"/>
      <c r="EH33" s="184"/>
      <c r="EI33" s="184"/>
      <c r="EJ33" s="185"/>
      <c r="EK33" s="183">
        <f t="shared" si="5"/>
        <v>4000</v>
      </c>
      <c r="EL33" s="184"/>
      <c r="EM33" s="184"/>
      <c r="EN33" s="184"/>
      <c r="EO33" s="184"/>
      <c r="EP33" s="184"/>
      <c r="EQ33" s="184"/>
      <c r="ER33" s="184"/>
      <c r="ES33" s="184"/>
      <c r="ET33" s="184"/>
      <c r="EU33" s="184"/>
      <c r="EV33" s="184"/>
      <c r="EW33" s="185"/>
      <c r="EX33" s="179"/>
      <c r="EY33" s="180"/>
      <c r="EZ33" s="180"/>
      <c r="FA33" s="180"/>
      <c r="FB33" s="180"/>
      <c r="FC33" s="180"/>
      <c r="FD33" s="180"/>
      <c r="FE33" s="180"/>
      <c r="FF33" s="180"/>
      <c r="FG33" s="180"/>
      <c r="FH33" s="180"/>
      <c r="FI33" s="180"/>
      <c r="FJ33" s="182"/>
    </row>
    <row r="34" spans="1:166" ht="37.5" customHeight="1">
      <c r="A34" s="178" t="s">
        <v>175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20"/>
      <c r="AH34" s="20"/>
      <c r="AI34" s="20"/>
      <c r="AJ34" s="20"/>
      <c r="AK34" s="52"/>
      <c r="AL34" s="53"/>
      <c r="AM34" s="53"/>
      <c r="AN34" s="53"/>
      <c r="AO34" s="53"/>
      <c r="AP34" s="54"/>
      <c r="AQ34" s="56" t="s">
        <v>153</v>
      </c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8"/>
      <c r="BC34" s="179">
        <v>2000</v>
      </c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1"/>
      <c r="BR34" s="34"/>
      <c r="BS34" s="34"/>
      <c r="BT34" s="34"/>
      <c r="BU34" s="179">
        <f>BC34</f>
        <v>2000</v>
      </c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1"/>
      <c r="CH34" s="175">
        <v>0</v>
      </c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7"/>
      <c r="CX34" s="186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8"/>
      <c r="DK34" s="186"/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8"/>
      <c r="DX34" s="175">
        <f t="shared" si="6"/>
        <v>0</v>
      </c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7"/>
      <c r="EK34" s="183">
        <f t="shared" si="5"/>
        <v>2000</v>
      </c>
      <c r="EL34" s="184"/>
      <c r="EM34" s="184"/>
      <c r="EN34" s="184"/>
      <c r="EO34" s="184"/>
      <c r="EP34" s="184"/>
      <c r="EQ34" s="184"/>
      <c r="ER34" s="184"/>
      <c r="ES34" s="184"/>
      <c r="ET34" s="184"/>
      <c r="EU34" s="184"/>
      <c r="EV34" s="184"/>
      <c r="EW34" s="185"/>
      <c r="EX34" s="179"/>
      <c r="EY34" s="180"/>
      <c r="EZ34" s="180"/>
      <c r="FA34" s="180"/>
      <c r="FB34" s="180"/>
      <c r="FC34" s="180"/>
      <c r="FD34" s="180"/>
      <c r="FE34" s="180"/>
      <c r="FF34" s="180"/>
      <c r="FG34" s="180"/>
      <c r="FH34" s="180"/>
      <c r="FI34" s="180"/>
      <c r="FJ34" s="182"/>
    </row>
    <row r="35" spans="1:166" ht="38.25" customHeight="1">
      <c r="A35" s="178" t="s">
        <v>175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20"/>
      <c r="AH35" s="20"/>
      <c r="AI35" s="20"/>
      <c r="AJ35" s="20"/>
      <c r="AK35" s="52"/>
      <c r="AL35" s="53"/>
      <c r="AM35" s="53"/>
      <c r="AN35" s="53"/>
      <c r="AO35" s="53"/>
      <c r="AP35" s="54"/>
      <c r="AQ35" s="56" t="s">
        <v>154</v>
      </c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8"/>
      <c r="BC35" s="179">
        <v>2000</v>
      </c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1"/>
      <c r="BR35" s="34"/>
      <c r="BS35" s="34"/>
      <c r="BT35" s="34"/>
      <c r="BU35" s="179">
        <f>BC35</f>
        <v>2000</v>
      </c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1"/>
      <c r="CH35" s="175">
        <v>0</v>
      </c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7"/>
      <c r="CX35" s="186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DJ35" s="188"/>
      <c r="DK35" s="186"/>
      <c r="DL35" s="187"/>
      <c r="DM35" s="187"/>
      <c r="DN35" s="187"/>
      <c r="DO35" s="187"/>
      <c r="DP35" s="187"/>
      <c r="DQ35" s="187"/>
      <c r="DR35" s="187"/>
      <c r="DS35" s="187"/>
      <c r="DT35" s="187"/>
      <c r="DU35" s="187"/>
      <c r="DV35" s="187"/>
      <c r="DW35" s="188"/>
      <c r="DX35" s="175">
        <f t="shared" si="6"/>
        <v>0</v>
      </c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7"/>
      <c r="EK35" s="175">
        <f t="shared" si="5"/>
        <v>2000</v>
      </c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7"/>
      <c r="EX35" s="179"/>
      <c r="EY35" s="180"/>
      <c r="EZ35" s="180"/>
      <c r="FA35" s="180"/>
      <c r="FB35" s="180"/>
      <c r="FC35" s="180"/>
      <c r="FD35" s="180"/>
      <c r="FE35" s="180"/>
      <c r="FF35" s="180"/>
      <c r="FG35" s="180"/>
      <c r="FH35" s="180"/>
      <c r="FI35" s="180"/>
      <c r="FJ35" s="182"/>
    </row>
    <row r="36" spans="1:166" ht="38.25" customHeight="1">
      <c r="A36" s="178" t="s">
        <v>175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20"/>
      <c r="AH36" s="20"/>
      <c r="AI36" s="20"/>
      <c r="AJ36" s="20"/>
      <c r="AK36" s="52"/>
      <c r="AL36" s="53"/>
      <c r="AM36" s="53"/>
      <c r="AN36" s="53"/>
      <c r="AO36" s="53"/>
      <c r="AP36" s="54"/>
      <c r="AQ36" s="56" t="s">
        <v>193</v>
      </c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8"/>
      <c r="BC36" s="179">
        <v>166100</v>
      </c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29"/>
      <c r="BR36" s="34"/>
      <c r="BS36" s="34"/>
      <c r="BT36" s="34"/>
      <c r="BU36" s="179">
        <v>136100</v>
      </c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1"/>
      <c r="CH36" s="175">
        <v>114595.03</v>
      </c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7"/>
      <c r="CX36" s="186"/>
      <c r="CY36" s="187"/>
      <c r="CZ36" s="187"/>
      <c r="DA36" s="187"/>
      <c r="DB36" s="187"/>
      <c r="DC36" s="187"/>
      <c r="DD36" s="187"/>
      <c r="DE36" s="187"/>
      <c r="DF36" s="31"/>
      <c r="DG36" s="31"/>
      <c r="DH36" s="31"/>
      <c r="DI36" s="31"/>
      <c r="DJ36" s="32"/>
      <c r="DK36" s="186"/>
      <c r="DL36" s="187"/>
      <c r="DM36" s="187"/>
      <c r="DN36" s="187"/>
      <c r="DO36" s="187"/>
      <c r="DP36" s="187"/>
      <c r="DQ36" s="31"/>
      <c r="DR36" s="31"/>
      <c r="DS36" s="31"/>
      <c r="DT36" s="31"/>
      <c r="DU36" s="31"/>
      <c r="DV36" s="31"/>
      <c r="DW36" s="32"/>
      <c r="DX36" s="175">
        <f t="shared" si="6"/>
        <v>114595.03</v>
      </c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7"/>
      <c r="EK36" s="175">
        <f t="shared" si="5"/>
        <v>51504.97</v>
      </c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7"/>
      <c r="EX36" s="179"/>
      <c r="EY36" s="180"/>
      <c r="EZ36" s="180"/>
      <c r="FA36" s="180"/>
      <c r="FB36" s="180"/>
      <c r="FC36" s="180"/>
      <c r="FD36" s="180"/>
      <c r="FE36" s="180"/>
      <c r="FF36" s="180"/>
      <c r="FG36" s="180"/>
      <c r="FH36" s="180"/>
      <c r="FI36" s="180"/>
      <c r="FJ36" s="182"/>
    </row>
    <row r="37" spans="1:166" ht="36" customHeight="1">
      <c r="A37" s="178" t="s">
        <v>175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20"/>
      <c r="AH37" s="20"/>
      <c r="AI37" s="20"/>
      <c r="AJ37" s="20"/>
      <c r="AK37" s="52"/>
      <c r="AL37" s="53"/>
      <c r="AM37" s="53"/>
      <c r="AN37" s="53"/>
      <c r="AO37" s="53"/>
      <c r="AP37" s="54"/>
      <c r="AQ37" s="56" t="s">
        <v>155</v>
      </c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8"/>
      <c r="BC37" s="179">
        <v>18000</v>
      </c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1"/>
      <c r="BR37" s="34"/>
      <c r="BS37" s="34"/>
      <c r="BT37" s="34"/>
      <c r="BU37" s="179">
        <v>18000</v>
      </c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1"/>
      <c r="CH37" s="175">
        <v>7500</v>
      </c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  <c r="CV37" s="176"/>
      <c r="CW37" s="177"/>
      <c r="CX37" s="186"/>
      <c r="CY37" s="187"/>
      <c r="CZ37" s="187"/>
      <c r="DA37" s="187"/>
      <c r="DB37" s="187"/>
      <c r="DC37" s="187"/>
      <c r="DD37" s="187"/>
      <c r="DE37" s="187"/>
      <c r="DF37" s="187"/>
      <c r="DG37" s="187"/>
      <c r="DH37" s="187"/>
      <c r="DI37" s="187"/>
      <c r="DJ37" s="188"/>
      <c r="DK37" s="186"/>
      <c r="DL37" s="187"/>
      <c r="DM37" s="187"/>
      <c r="DN37" s="187"/>
      <c r="DO37" s="187"/>
      <c r="DP37" s="187"/>
      <c r="DQ37" s="187"/>
      <c r="DR37" s="187"/>
      <c r="DS37" s="187"/>
      <c r="DT37" s="187"/>
      <c r="DU37" s="187"/>
      <c r="DV37" s="187"/>
      <c r="DW37" s="188"/>
      <c r="DX37" s="175">
        <f t="shared" si="6"/>
        <v>7500</v>
      </c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7"/>
      <c r="EK37" s="175">
        <f t="shared" si="5"/>
        <v>10500</v>
      </c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6"/>
      <c r="EW37" s="177"/>
      <c r="EX37" s="179"/>
      <c r="EY37" s="180"/>
      <c r="EZ37" s="180"/>
      <c r="FA37" s="180"/>
      <c r="FB37" s="180"/>
      <c r="FC37" s="180"/>
      <c r="FD37" s="180"/>
      <c r="FE37" s="180"/>
      <c r="FF37" s="180"/>
      <c r="FG37" s="180"/>
      <c r="FH37" s="180"/>
      <c r="FI37" s="180"/>
      <c r="FJ37" s="182"/>
    </row>
    <row r="38" spans="1:166" ht="15.75" customHeight="1" hidden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9"/>
      <c r="AG38" s="20"/>
      <c r="AH38" s="20"/>
      <c r="AI38" s="20"/>
      <c r="AJ38" s="20"/>
      <c r="AK38" s="52"/>
      <c r="AL38" s="53"/>
      <c r="AM38" s="53"/>
      <c r="AN38" s="53"/>
      <c r="AO38" s="53"/>
      <c r="AP38" s="54"/>
      <c r="AQ38" s="56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8"/>
      <c r="BC38" s="179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1"/>
      <c r="BR38" s="34"/>
      <c r="BS38" s="34"/>
      <c r="BT38" s="34"/>
      <c r="BU38" s="179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1"/>
      <c r="CH38" s="175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7"/>
      <c r="CX38" s="186"/>
      <c r="CY38" s="187"/>
      <c r="CZ38" s="187"/>
      <c r="DA38" s="187"/>
      <c r="DB38" s="187"/>
      <c r="DC38" s="187"/>
      <c r="DD38" s="187"/>
      <c r="DE38" s="187"/>
      <c r="DF38" s="187"/>
      <c r="DG38" s="187"/>
      <c r="DH38" s="187"/>
      <c r="DI38" s="187"/>
      <c r="DJ38" s="188"/>
      <c r="DK38" s="186"/>
      <c r="DL38" s="187"/>
      <c r="DM38" s="187"/>
      <c r="DN38" s="187"/>
      <c r="DO38" s="187"/>
      <c r="DP38" s="187"/>
      <c r="DQ38" s="187"/>
      <c r="DR38" s="187"/>
      <c r="DS38" s="187"/>
      <c r="DT38" s="187"/>
      <c r="DU38" s="187"/>
      <c r="DV38" s="187"/>
      <c r="DW38" s="188"/>
      <c r="DX38" s="175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7"/>
      <c r="EK38" s="175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  <c r="EW38" s="177"/>
      <c r="EX38" s="179"/>
      <c r="EY38" s="180"/>
      <c r="EZ38" s="180"/>
      <c r="FA38" s="180"/>
      <c r="FB38" s="180"/>
      <c r="FC38" s="180"/>
      <c r="FD38" s="180"/>
      <c r="FE38" s="180"/>
      <c r="FF38" s="180"/>
      <c r="FG38" s="180"/>
      <c r="FH38" s="180"/>
      <c r="FI38" s="180"/>
      <c r="FJ38" s="182"/>
    </row>
    <row r="39" spans="1:166" ht="21.75" customHeight="1">
      <c r="A39" s="178" t="s">
        <v>175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20"/>
      <c r="AH39" s="20"/>
      <c r="AI39" s="20"/>
      <c r="AJ39" s="20"/>
      <c r="AK39" s="52"/>
      <c r="AL39" s="53"/>
      <c r="AM39" s="53"/>
      <c r="AN39" s="53"/>
      <c r="AO39" s="53"/>
      <c r="AP39" s="54"/>
      <c r="AQ39" s="56" t="s">
        <v>204</v>
      </c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8"/>
      <c r="BC39" s="179">
        <v>30000</v>
      </c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29"/>
      <c r="BR39" s="34"/>
      <c r="BS39" s="34"/>
      <c r="BT39" s="34"/>
      <c r="BU39" s="179">
        <v>30000</v>
      </c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1"/>
      <c r="CH39" s="175">
        <v>0</v>
      </c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7"/>
      <c r="CX39" s="186"/>
      <c r="CY39" s="187"/>
      <c r="CZ39" s="187"/>
      <c r="DA39" s="187"/>
      <c r="DB39" s="187"/>
      <c r="DC39" s="187"/>
      <c r="DD39" s="187"/>
      <c r="DE39" s="187"/>
      <c r="DF39" s="31"/>
      <c r="DG39" s="31"/>
      <c r="DH39" s="31"/>
      <c r="DI39" s="31"/>
      <c r="DJ39" s="32"/>
      <c r="DK39" s="186"/>
      <c r="DL39" s="187"/>
      <c r="DM39" s="187"/>
      <c r="DN39" s="187"/>
      <c r="DO39" s="187"/>
      <c r="DP39" s="187"/>
      <c r="DQ39" s="187"/>
      <c r="DR39" s="31"/>
      <c r="DS39" s="31"/>
      <c r="DT39" s="31"/>
      <c r="DU39" s="31"/>
      <c r="DV39" s="31"/>
      <c r="DW39" s="32"/>
      <c r="DX39" s="175">
        <f>CH39</f>
        <v>0</v>
      </c>
      <c r="DY39" s="176"/>
      <c r="DZ39" s="176"/>
      <c r="EA39" s="176"/>
      <c r="EB39" s="176"/>
      <c r="EC39" s="176"/>
      <c r="ED39" s="176"/>
      <c r="EE39" s="176"/>
      <c r="EF39" s="176"/>
      <c r="EG39" s="176"/>
      <c r="EH39" s="176"/>
      <c r="EI39" s="176"/>
      <c r="EJ39" s="177"/>
      <c r="EK39" s="175">
        <f>BC39-CH39</f>
        <v>30000</v>
      </c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6"/>
      <c r="EW39" s="177"/>
      <c r="EX39" s="179"/>
      <c r="EY39" s="180"/>
      <c r="EZ39" s="180"/>
      <c r="FA39" s="180"/>
      <c r="FB39" s="180"/>
      <c r="FC39" s="180"/>
      <c r="FD39" s="180"/>
      <c r="FE39" s="180"/>
      <c r="FF39" s="180"/>
      <c r="FG39" s="180"/>
      <c r="FH39" s="180"/>
      <c r="FI39" s="180"/>
      <c r="FJ39" s="182"/>
    </row>
    <row r="40" spans="1:166" ht="33.75" customHeight="1">
      <c r="A40" s="196" t="s">
        <v>175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7"/>
      <c r="AK40" s="52"/>
      <c r="AL40" s="53"/>
      <c r="AM40" s="53"/>
      <c r="AN40" s="53"/>
      <c r="AO40" s="53"/>
      <c r="AP40" s="54"/>
      <c r="AQ40" s="56" t="s">
        <v>198</v>
      </c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8"/>
      <c r="BC40" s="179">
        <v>0</v>
      </c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181"/>
      <c r="BR40" s="34"/>
      <c r="BS40" s="34"/>
      <c r="BT40" s="34"/>
      <c r="BU40" s="179">
        <v>0</v>
      </c>
      <c r="BV40" s="180"/>
      <c r="BW40" s="180"/>
      <c r="BX40" s="180"/>
      <c r="BY40" s="180"/>
      <c r="BZ40" s="180"/>
      <c r="CA40" s="180"/>
      <c r="CB40" s="180"/>
      <c r="CC40" s="180"/>
      <c r="CD40" s="180"/>
      <c r="CE40" s="180"/>
      <c r="CF40" s="180"/>
      <c r="CG40" s="181"/>
      <c r="CH40" s="175">
        <v>0</v>
      </c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7"/>
      <c r="CX40" s="186"/>
      <c r="CY40" s="187"/>
      <c r="CZ40" s="187"/>
      <c r="DA40" s="187"/>
      <c r="DB40" s="187"/>
      <c r="DC40" s="187"/>
      <c r="DD40" s="187"/>
      <c r="DE40" s="187"/>
      <c r="DF40" s="187"/>
      <c r="DG40" s="187"/>
      <c r="DH40" s="187"/>
      <c r="DI40" s="187"/>
      <c r="DJ40" s="188"/>
      <c r="DK40" s="186"/>
      <c r="DL40" s="187"/>
      <c r="DM40" s="187"/>
      <c r="DN40" s="187"/>
      <c r="DO40" s="187"/>
      <c r="DP40" s="187"/>
      <c r="DQ40" s="187"/>
      <c r="DR40" s="187"/>
      <c r="DS40" s="187"/>
      <c r="DT40" s="187"/>
      <c r="DU40" s="187"/>
      <c r="DV40" s="187"/>
      <c r="DW40" s="188"/>
      <c r="DX40" s="175">
        <f>CH40</f>
        <v>0</v>
      </c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7"/>
      <c r="EK40" s="175">
        <f>BC40-CH40</f>
        <v>0</v>
      </c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7"/>
      <c r="EX40" s="179"/>
      <c r="EY40" s="180"/>
      <c r="EZ40" s="180"/>
      <c r="FA40" s="180"/>
      <c r="FB40" s="180"/>
      <c r="FC40" s="180"/>
      <c r="FD40" s="180"/>
      <c r="FE40" s="180"/>
      <c r="FF40" s="180"/>
      <c r="FG40" s="180"/>
      <c r="FH40" s="180"/>
      <c r="FI40" s="180"/>
      <c r="FJ40" s="182"/>
    </row>
    <row r="41" spans="1:166" ht="33.75" customHeight="1">
      <c r="A41" s="178" t="s">
        <v>175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"/>
      <c r="AH41" s="17"/>
      <c r="AI41" s="17"/>
      <c r="AJ41" s="46"/>
      <c r="AK41" s="52"/>
      <c r="AL41" s="53"/>
      <c r="AM41" s="53"/>
      <c r="AN41" s="53"/>
      <c r="AO41" s="53"/>
      <c r="AP41" s="54"/>
      <c r="AQ41" s="56" t="s">
        <v>208</v>
      </c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8"/>
      <c r="BC41" s="179">
        <v>27900</v>
      </c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29"/>
      <c r="BR41" s="34"/>
      <c r="BS41" s="34"/>
      <c r="BT41" s="34"/>
      <c r="BU41" s="179">
        <f>BC41</f>
        <v>27900</v>
      </c>
      <c r="BV41" s="180"/>
      <c r="BW41" s="180"/>
      <c r="BX41" s="180"/>
      <c r="BY41" s="180"/>
      <c r="BZ41" s="180"/>
      <c r="CA41" s="180"/>
      <c r="CB41" s="180"/>
      <c r="CC41" s="180"/>
      <c r="CD41" s="180"/>
      <c r="CE41" s="180"/>
      <c r="CF41" s="180"/>
      <c r="CG41" s="181"/>
      <c r="CH41" s="175">
        <v>27845</v>
      </c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7"/>
      <c r="CX41" s="186"/>
      <c r="CY41" s="187"/>
      <c r="CZ41" s="187"/>
      <c r="DA41" s="187"/>
      <c r="DB41" s="187"/>
      <c r="DC41" s="187"/>
      <c r="DD41" s="187"/>
      <c r="DE41" s="187"/>
      <c r="DF41" s="187"/>
      <c r="DG41" s="31"/>
      <c r="DH41" s="31"/>
      <c r="DI41" s="31"/>
      <c r="DJ41" s="32"/>
      <c r="DK41" s="186"/>
      <c r="DL41" s="187"/>
      <c r="DM41" s="187"/>
      <c r="DN41" s="187"/>
      <c r="DO41" s="187"/>
      <c r="DP41" s="187"/>
      <c r="DQ41" s="187"/>
      <c r="DR41" s="31"/>
      <c r="DS41" s="31"/>
      <c r="DT41" s="31"/>
      <c r="DU41" s="31"/>
      <c r="DV41" s="31"/>
      <c r="DW41" s="32"/>
      <c r="DX41" s="175">
        <f>CH41</f>
        <v>27845</v>
      </c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7"/>
      <c r="EK41" s="175">
        <f>BC41-CH41</f>
        <v>55</v>
      </c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  <c r="EW41" s="177"/>
      <c r="EX41" s="179"/>
      <c r="EY41" s="180"/>
      <c r="EZ41" s="180"/>
      <c r="FA41" s="180"/>
      <c r="FB41" s="180"/>
      <c r="FC41" s="180"/>
      <c r="FD41" s="180"/>
      <c r="FE41" s="180"/>
      <c r="FF41" s="180"/>
      <c r="FG41" s="180"/>
      <c r="FH41" s="180"/>
      <c r="FI41" s="180"/>
      <c r="FJ41" s="182"/>
    </row>
    <row r="42" spans="1:166" ht="33.75" customHeight="1">
      <c r="A42" s="178" t="s">
        <v>175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"/>
      <c r="AH42" s="17"/>
      <c r="AI42" s="17"/>
      <c r="AJ42" s="46"/>
      <c r="AK42" s="52"/>
      <c r="AL42" s="53"/>
      <c r="AM42" s="53"/>
      <c r="AN42" s="53"/>
      <c r="AO42" s="53"/>
      <c r="AP42" s="54"/>
      <c r="AQ42" s="56" t="s">
        <v>212</v>
      </c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8"/>
      <c r="BC42" s="179">
        <v>380700</v>
      </c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29"/>
      <c r="BR42" s="34"/>
      <c r="BS42" s="34"/>
      <c r="BT42" s="34"/>
      <c r="BU42" s="179">
        <f>BC42</f>
        <v>380700</v>
      </c>
      <c r="BV42" s="180"/>
      <c r="BW42" s="180"/>
      <c r="BX42" s="180"/>
      <c r="BY42" s="180"/>
      <c r="BZ42" s="180"/>
      <c r="CA42" s="180"/>
      <c r="CB42" s="180"/>
      <c r="CC42" s="180"/>
      <c r="CD42" s="180"/>
      <c r="CE42" s="180"/>
      <c r="CF42" s="180"/>
      <c r="CG42" s="181"/>
      <c r="CH42" s="175">
        <v>0</v>
      </c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7"/>
      <c r="CX42" s="186"/>
      <c r="CY42" s="187"/>
      <c r="CZ42" s="187"/>
      <c r="DA42" s="187"/>
      <c r="DB42" s="187"/>
      <c r="DC42" s="187"/>
      <c r="DD42" s="187"/>
      <c r="DE42" s="187"/>
      <c r="DF42" s="187"/>
      <c r="DG42" s="31"/>
      <c r="DH42" s="31"/>
      <c r="DI42" s="31"/>
      <c r="DJ42" s="32"/>
      <c r="DK42" s="186"/>
      <c r="DL42" s="187"/>
      <c r="DM42" s="187"/>
      <c r="DN42" s="187"/>
      <c r="DO42" s="187"/>
      <c r="DP42" s="187"/>
      <c r="DQ42" s="187"/>
      <c r="DR42" s="31"/>
      <c r="DS42" s="31"/>
      <c r="DT42" s="31"/>
      <c r="DU42" s="31"/>
      <c r="DV42" s="31"/>
      <c r="DW42" s="32"/>
      <c r="DX42" s="175">
        <f>CH42</f>
        <v>0</v>
      </c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7"/>
      <c r="EK42" s="175">
        <f>BC42-CH42</f>
        <v>380700</v>
      </c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7"/>
      <c r="EX42" s="179"/>
      <c r="EY42" s="180"/>
      <c r="EZ42" s="180"/>
      <c r="FA42" s="180"/>
      <c r="FB42" s="180"/>
      <c r="FC42" s="180"/>
      <c r="FD42" s="180"/>
      <c r="FE42" s="180"/>
      <c r="FF42" s="180"/>
      <c r="FG42" s="180"/>
      <c r="FH42" s="180"/>
      <c r="FI42" s="180"/>
      <c r="FJ42" s="182"/>
    </row>
    <row r="43" spans="1:166" ht="33" customHeight="1">
      <c r="A43" s="196" t="s">
        <v>175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7"/>
      <c r="AK43" s="52"/>
      <c r="AL43" s="53"/>
      <c r="AM43" s="53"/>
      <c r="AN43" s="53"/>
      <c r="AO43" s="53"/>
      <c r="AP43" s="54"/>
      <c r="AQ43" s="56" t="s">
        <v>206</v>
      </c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8"/>
      <c r="BC43" s="179">
        <v>696000</v>
      </c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1"/>
      <c r="BR43" s="34"/>
      <c r="BS43" s="34"/>
      <c r="BT43" s="34"/>
      <c r="BU43" s="179">
        <f aca="true" t="shared" si="7" ref="BU43:BU52">BC43</f>
        <v>696000</v>
      </c>
      <c r="BV43" s="180"/>
      <c r="BW43" s="180"/>
      <c r="BX43" s="180"/>
      <c r="BY43" s="180"/>
      <c r="BZ43" s="180"/>
      <c r="CA43" s="180"/>
      <c r="CB43" s="180"/>
      <c r="CC43" s="180"/>
      <c r="CD43" s="180"/>
      <c r="CE43" s="180"/>
      <c r="CF43" s="180"/>
      <c r="CG43" s="181"/>
      <c r="CH43" s="175">
        <v>584000</v>
      </c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7"/>
      <c r="CX43" s="186"/>
      <c r="CY43" s="187"/>
      <c r="CZ43" s="187"/>
      <c r="DA43" s="187"/>
      <c r="DB43" s="187"/>
      <c r="DC43" s="187"/>
      <c r="DD43" s="187"/>
      <c r="DE43" s="187"/>
      <c r="DF43" s="187"/>
      <c r="DG43" s="187"/>
      <c r="DH43" s="187"/>
      <c r="DI43" s="187"/>
      <c r="DJ43" s="188"/>
      <c r="DK43" s="186"/>
      <c r="DL43" s="187"/>
      <c r="DM43" s="187"/>
      <c r="DN43" s="187"/>
      <c r="DO43" s="187"/>
      <c r="DP43" s="187"/>
      <c r="DQ43" s="187"/>
      <c r="DR43" s="187"/>
      <c r="DS43" s="187"/>
      <c r="DT43" s="187"/>
      <c r="DU43" s="187"/>
      <c r="DV43" s="187"/>
      <c r="DW43" s="188"/>
      <c r="DX43" s="175">
        <f aca="true" t="shared" si="8" ref="DX43:DX54">CH43</f>
        <v>584000</v>
      </c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7"/>
      <c r="EK43" s="175">
        <f aca="true" t="shared" si="9" ref="EK43:EK53">BC43-CH43</f>
        <v>112000</v>
      </c>
      <c r="EL43" s="176"/>
      <c r="EM43" s="176"/>
      <c r="EN43" s="176"/>
      <c r="EO43" s="176"/>
      <c r="EP43" s="176"/>
      <c r="EQ43" s="176"/>
      <c r="ER43" s="176"/>
      <c r="ES43" s="176"/>
      <c r="ET43" s="176"/>
      <c r="EU43" s="176"/>
      <c r="EV43" s="176"/>
      <c r="EW43" s="177"/>
      <c r="EX43" s="179"/>
      <c r="EY43" s="180"/>
      <c r="EZ43" s="180"/>
      <c r="FA43" s="180"/>
      <c r="FB43" s="180"/>
      <c r="FC43" s="180"/>
      <c r="FD43" s="180"/>
      <c r="FE43" s="180"/>
      <c r="FF43" s="180"/>
      <c r="FG43" s="180"/>
      <c r="FH43" s="180"/>
      <c r="FI43" s="180"/>
      <c r="FJ43" s="182"/>
    </row>
    <row r="44" spans="1:166" ht="15.7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8"/>
      <c r="AH44" s="18"/>
      <c r="AI44" s="18"/>
      <c r="AJ44" s="18"/>
      <c r="AK44" s="52"/>
      <c r="AL44" s="53"/>
      <c r="AM44" s="53"/>
      <c r="AN44" s="53"/>
      <c r="AO44" s="53"/>
      <c r="AP44" s="54"/>
      <c r="AQ44" s="56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8"/>
      <c r="BC44" s="179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29"/>
      <c r="BR44" s="34"/>
      <c r="BS44" s="34"/>
      <c r="BT44" s="34"/>
      <c r="BU44" s="179"/>
      <c r="BV44" s="180"/>
      <c r="BW44" s="180"/>
      <c r="BX44" s="180"/>
      <c r="BY44" s="180"/>
      <c r="BZ44" s="180"/>
      <c r="CA44" s="180"/>
      <c r="CB44" s="180"/>
      <c r="CC44" s="180"/>
      <c r="CD44" s="180"/>
      <c r="CE44" s="180"/>
      <c r="CF44" s="180"/>
      <c r="CG44" s="181"/>
      <c r="CH44" s="175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7"/>
      <c r="CX44" s="186"/>
      <c r="CY44" s="187"/>
      <c r="CZ44" s="187"/>
      <c r="DA44" s="187"/>
      <c r="DB44" s="187"/>
      <c r="DC44" s="187"/>
      <c r="DD44" s="187"/>
      <c r="DE44" s="187"/>
      <c r="DF44" s="31"/>
      <c r="DG44" s="31"/>
      <c r="DH44" s="31"/>
      <c r="DI44" s="31"/>
      <c r="DJ44" s="32"/>
      <c r="DK44" s="186"/>
      <c r="DL44" s="187"/>
      <c r="DM44" s="187"/>
      <c r="DN44" s="187"/>
      <c r="DO44" s="187"/>
      <c r="DP44" s="187"/>
      <c r="DQ44" s="187"/>
      <c r="DR44" s="31"/>
      <c r="DS44" s="31"/>
      <c r="DT44" s="31"/>
      <c r="DU44" s="31"/>
      <c r="DV44" s="31"/>
      <c r="DW44" s="32"/>
      <c r="DX44" s="175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7"/>
      <c r="EK44" s="175"/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  <c r="EW44" s="177"/>
      <c r="EX44" s="179"/>
      <c r="EY44" s="180"/>
      <c r="EZ44" s="180"/>
      <c r="FA44" s="180"/>
      <c r="FB44" s="180"/>
      <c r="FC44" s="180"/>
      <c r="FD44" s="180"/>
      <c r="FE44" s="180"/>
      <c r="FF44" s="180"/>
      <c r="FG44" s="180"/>
      <c r="FH44" s="180"/>
      <c r="FI44" s="180"/>
      <c r="FJ44" s="182"/>
    </row>
    <row r="45" spans="1:166" ht="33" customHeight="1">
      <c r="A45" s="178" t="s">
        <v>178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8"/>
      <c r="AH45" s="18"/>
      <c r="AI45" s="18"/>
      <c r="AJ45" s="18"/>
      <c r="AK45" s="52"/>
      <c r="AL45" s="53"/>
      <c r="AM45" s="53"/>
      <c r="AN45" s="53"/>
      <c r="AO45" s="53"/>
      <c r="AP45" s="54"/>
      <c r="AQ45" s="56" t="s">
        <v>207</v>
      </c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8"/>
      <c r="BC45" s="179">
        <v>85500</v>
      </c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29"/>
      <c r="BR45" s="34"/>
      <c r="BS45" s="34"/>
      <c r="BT45" s="34"/>
      <c r="BU45" s="179">
        <f>BC45</f>
        <v>85500</v>
      </c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1"/>
      <c r="CH45" s="175">
        <v>18974.26</v>
      </c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7"/>
      <c r="CX45" s="186"/>
      <c r="CY45" s="187"/>
      <c r="CZ45" s="187"/>
      <c r="DA45" s="187"/>
      <c r="DB45" s="187"/>
      <c r="DC45" s="187"/>
      <c r="DD45" s="187"/>
      <c r="DE45" s="187"/>
      <c r="DF45" s="187"/>
      <c r="DG45" s="31"/>
      <c r="DH45" s="31"/>
      <c r="DI45" s="31"/>
      <c r="DJ45" s="32"/>
      <c r="DK45" s="186"/>
      <c r="DL45" s="187"/>
      <c r="DM45" s="187"/>
      <c r="DN45" s="187"/>
      <c r="DO45" s="187"/>
      <c r="DP45" s="187"/>
      <c r="DQ45" s="187"/>
      <c r="DR45" s="31"/>
      <c r="DS45" s="31"/>
      <c r="DT45" s="31"/>
      <c r="DU45" s="31"/>
      <c r="DV45" s="31"/>
      <c r="DW45" s="32"/>
      <c r="DX45" s="175">
        <f>CH45</f>
        <v>18974.26</v>
      </c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7"/>
      <c r="EK45" s="175">
        <f>BC45-CH45</f>
        <v>66525.74</v>
      </c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7"/>
      <c r="EX45" s="179"/>
      <c r="EY45" s="180"/>
      <c r="EZ45" s="180"/>
      <c r="FA45" s="180"/>
      <c r="FB45" s="180"/>
      <c r="FC45" s="180"/>
      <c r="FD45" s="180"/>
      <c r="FE45" s="180"/>
      <c r="FF45" s="180"/>
      <c r="FG45" s="180"/>
      <c r="FH45" s="180"/>
      <c r="FI45" s="180"/>
      <c r="FJ45" s="182"/>
    </row>
    <row r="46" spans="1:166" ht="18" customHeight="1">
      <c r="A46" s="241" t="s">
        <v>188</v>
      </c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18"/>
      <c r="AH46" s="18"/>
      <c r="AI46" s="18"/>
      <c r="AJ46" s="18"/>
      <c r="AK46" s="52"/>
      <c r="AL46" s="53"/>
      <c r="AM46" s="53"/>
      <c r="AN46" s="53"/>
      <c r="AO46" s="53"/>
      <c r="AP46" s="54"/>
      <c r="AQ46" s="56" t="s">
        <v>197</v>
      </c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8"/>
      <c r="BC46" s="179">
        <f>BC47+BC48</f>
        <v>53100</v>
      </c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29"/>
      <c r="BR46" s="34"/>
      <c r="BS46" s="34"/>
      <c r="BT46" s="34"/>
      <c r="BU46" s="179">
        <f t="shared" si="7"/>
        <v>53100</v>
      </c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1"/>
      <c r="CH46" s="175">
        <f>CH47+CH48</f>
        <v>15797</v>
      </c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7"/>
      <c r="CX46" s="186"/>
      <c r="CY46" s="187"/>
      <c r="CZ46" s="187"/>
      <c r="DA46" s="187"/>
      <c r="DB46" s="187"/>
      <c r="DC46" s="187"/>
      <c r="DD46" s="187"/>
      <c r="DE46" s="187"/>
      <c r="DF46" s="187"/>
      <c r="DG46" s="31"/>
      <c r="DH46" s="31"/>
      <c r="DI46" s="31"/>
      <c r="DJ46" s="32"/>
      <c r="DK46" s="186"/>
      <c r="DL46" s="187"/>
      <c r="DM46" s="187"/>
      <c r="DN46" s="187"/>
      <c r="DO46" s="187"/>
      <c r="DP46" s="187"/>
      <c r="DQ46" s="187"/>
      <c r="DR46" s="31"/>
      <c r="DS46" s="31"/>
      <c r="DT46" s="31"/>
      <c r="DU46" s="31"/>
      <c r="DV46" s="31"/>
      <c r="DW46" s="32"/>
      <c r="DX46" s="175">
        <f>CH46</f>
        <v>15797</v>
      </c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7"/>
      <c r="EK46" s="175">
        <f>BC46-CH46</f>
        <v>37303</v>
      </c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7"/>
      <c r="EX46" s="179"/>
      <c r="EY46" s="180"/>
      <c r="EZ46" s="180"/>
      <c r="FA46" s="180"/>
      <c r="FB46" s="180"/>
      <c r="FC46" s="180"/>
      <c r="FD46" s="180"/>
      <c r="FE46" s="180"/>
      <c r="FF46" s="180"/>
      <c r="FG46" s="180"/>
      <c r="FH46" s="180"/>
      <c r="FI46" s="180"/>
      <c r="FJ46" s="182"/>
    </row>
    <row r="47" spans="1:166" ht="26.25" customHeight="1">
      <c r="A47" s="271" t="s">
        <v>176</v>
      </c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0"/>
      <c r="AH47" s="20"/>
      <c r="AI47" s="20"/>
      <c r="AJ47" s="20"/>
      <c r="AK47" s="52"/>
      <c r="AL47" s="53"/>
      <c r="AM47" s="53"/>
      <c r="AN47" s="53"/>
      <c r="AO47" s="53"/>
      <c r="AP47" s="54"/>
      <c r="AQ47" s="56" t="s">
        <v>179</v>
      </c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8"/>
      <c r="BC47" s="179">
        <v>33100</v>
      </c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1"/>
      <c r="BR47" s="35"/>
      <c r="BS47" s="35"/>
      <c r="BT47" s="35"/>
      <c r="BU47" s="179">
        <f t="shared" si="7"/>
        <v>33100</v>
      </c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1"/>
      <c r="CH47" s="175">
        <v>5797</v>
      </c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7"/>
      <c r="CX47" s="179"/>
      <c r="CY47" s="180"/>
      <c r="CZ47" s="180"/>
      <c r="DA47" s="180"/>
      <c r="DB47" s="180"/>
      <c r="DC47" s="180"/>
      <c r="DD47" s="180"/>
      <c r="DE47" s="180"/>
      <c r="DF47" s="180"/>
      <c r="DG47" s="180"/>
      <c r="DH47" s="180"/>
      <c r="DI47" s="180"/>
      <c r="DJ47" s="181"/>
      <c r="DK47" s="179"/>
      <c r="DL47" s="180"/>
      <c r="DM47" s="180"/>
      <c r="DN47" s="180"/>
      <c r="DO47" s="180"/>
      <c r="DP47" s="180"/>
      <c r="DQ47" s="180"/>
      <c r="DR47" s="180"/>
      <c r="DS47" s="180"/>
      <c r="DT47" s="180"/>
      <c r="DU47" s="180"/>
      <c r="DV47" s="180"/>
      <c r="DW47" s="181"/>
      <c r="DX47" s="175">
        <f>CH47</f>
        <v>5797</v>
      </c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7"/>
      <c r="EK47" s="175">
        <f t="shared" si="9"/>
        <v>27303</v>
      </c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7"/>
      <c r="EX47" s="179"/>
      <c r="EY47" s="180"/>
      <c r="EZ47" s="180"/>
      <c r="FA47" s="180"/>
      <c r="FB47" s="180"/>
      <c r="FC47" s="180"/>
      <c r="FD47" s="180"/>
      <c r="FE47" s="180"/>
      <c r="FF47" s="180"/>
      <c r="FG47" s="180"/>
      <c r="FH47" s="180"/>
      <c r="FI47" s="180"/>
      <c r="FJ47" s="182"/>
    </row>
    <row r="48" spans="1:166" ht="18" customHeight="1">
      <c r="A48" s="273" t="s">
        <v>195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0"/>
      <c r="AH48" s="20"/>
      <c r="AI48" s="20"/>
      <c r="AJ48" s="20"/>
      <c r="AK48" s="52"/>
      <c r="AL48" s="53"/>
      <c r="AM48" s="53"/>
      <c r="AN48" s="53"/>
      <c r="AO48" s="53"/>
      <c r="AP48" s="54"/>
      <c r="AQ48" s="56" t="s">
        <v>196</v>
      </c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8"/>
      <c r="BC48" s="179">
        <v>20000</v>
      </c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29"/>
      <c r="BR48" s="35"/>
      <c r="BS48" s="35"/>
      <c r="BT48" s="35"/>
      <c r="BU48" s="179">
        <f t="shared" si="7"/>
        <v>20000</v>
      </c>
      <c r="BV48" s="180"/>
      <c r="BW48" s="180"/>
      <c r="BX48" s="180"/>
      <c r="BY48" s="180"/>
      <c r="BZ48" s="180"/>
      <c r="CA48" s="180"/>
      <c r="CB48" s="180"/>
      <c r="CC48" s="180"/>
      <c r="CD48" s="180"/>
      <c r="CE48" s="180"/>
      <c r="CF48" s="180"/>
      <c r="CG48" s="181"/>
      <c r="CH48" s="175">
        <v>10000</v>
      </c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7"/>
      <c r="CX48" s="179"/>
      <c r="CY48" s="180"/>
      <c r="CZ48" s="180"/>
      <c r="DA48" s="180"/>
      <c r="DB48" s="180"/>
      <c r="DC48" s="180"/>
      <c r="DD48" s="180"/>
      <c r="DE48" s="180"/>
      <c r="DF48" s="180"/>
      <c r="DG48" s="28"/>
      <c r="DH48" s="28"/>
      <c r="DI48" s="28"/>
      <c r="DJ48" s="29"/>
      <c r="DK48" s="179"/>
      <c r="DL48" s="180"/>
      <c r="DM48" s="180"/>
      <c r="DN48" s="180"/>
      <c r="DO48" s="180"/>
      <c r="DP48" s="180"/>
      <c r="DQ48" s="180"/>
      <c r="DR48" s="28"/>
      <c r="DS48" s="28"/>
      <c r="DT48" s="28"/>
      <c r="DU48" s="28"/>
      <c r="DV48" s="28"/>
      <c r="DW48" s="29"/>
      <c r="DX48" s="175">
        <f>CH48</f>
        <v>10000</v>
      </c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7"/>
      <c r="EK48" s="175">
        <f>BU48-CH48</f>
        <v>10000</v>
      </c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7"/>
      <c r="EX48" s="179"/>
      <c r="EY48" s="180"/>
      <c r="EZ48" s="180"/>
      <c r="FA48" s="180"/>
      <c r="FB48" s="180"/>
      <c r="FC48" s="180"/>
      <c r="FD48" s="180"/>
      <c r="FE48" s="180"/>
      <c r="FF48" s="180"/>
      <c r="FG48" s="180"/>
      <c r="FH48" s="180"/>
      <c r="FI48" s="180"/>
      <c r="FJ48" s="182"/>
    </row>
    <row r="49" spans="1:166" ht="15.75" customHeight="1">
      <c r="A49" s="194" t="s">
        <v>108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8"/>
      <c r="AH49" s="18"/>
      <c r="AI49" s="18"/>
      <c r="AJ49" s="18"/>
      <c r="AK49" s="52"/>
      <c r="AL49" s="53"/>
      <c r="AM49" s="53"/>
      <c r="AN49" s="53"/>
      <c r="AO49" s="53"/>
      <c r="AP49" s="54"/>
      <c r="AQ49" s="189" t="s">
        <v>141</v>
      </c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1"/>
      <c r="BC49" s="186">
        <f>BC50+BC53</f>
        <v>69300</v>
      </c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8"/>
      <c r="BR49" s="34"/>
      <c r="BS49" s="34"/>
      <c r="BT49" s="34"/>
      <c r="BU49" s="186">
        <f t="shared" si="7"/>
        <v>69300</v>
      </c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8"/>
      <c r="CH49" s="183">
        <f>CH50+CH53</f>
        <v>24507.68</v>
      </c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5"/>
      <c r="CX49" s="186"/>
      <c r="CY49" s="187"/>
      <c r="CZ49" s="187"/>
      <c r="DA49" s="187"/>
      <c r="DB49" s="187"/>
      <c r="DC49" s="187"/>
      <c r="DD49" s="187"/>
      <c r="DE49" s="187"/>
      <c r="DF49" s="187"/>
      <c r="DG49" s="187"/>
      <c r="DH49" s="187"/>
      <c r="DI49" s="187"/>
      <c r="DJ49" s="188"/>
      <c r="DK49" s="186"/>
      <c r="DL49" s="187"/>
      <c r="DM49" s="187"/>
      <c r="DN49" s="187"/>
      <c r="DO49" s="187"/>
      <c r="DP49" s="187"/>
      <c r="DQ49" s="187"/>
      <c r="DR49" s="187"/>
      <c r="DS49" s="187"/>
      <c r="DT49" s="187"/>
      <c r="DU49" s="187"/>
      <c r="DV49" s="187"/>
      <c r="DW49" s="188"/>
      <c r="DX49" s="183">
        <f t="shared" si="8"/>
        <v>24507.68</v>
      </c>
      <c r="DY49" s="184"/>
      <c r="DZ49" s="184"/>
      <c r="EA49" s="184"/>
      <c r="EB49" s="184"/>
      <c r="EC49" s="184"/>
      <c r="ED49" s="184"/>
      <c r="EE49" s="184"/>
      <c r="EF49" s="184"/>
      <c r="EG49" s="184"/>
      <c r="EH49" s="184"/>
      <c r="EI49" s="184"/>
      <c r="EJ49" s="185"/>
      <c r="EK49" s="175">
        <f>BC49-CH49</f>
        <v>44792.32</v>
      </c>
      <c r="EL49" s="180"/>
      <c r="EM49" s="180"/>
      <c r="EN49" s="180"/>
      <c r="EO49" s="180"/>
      <c r="EP49" s="180"/>
      <c r="EQ49" s="180"/>
      <c r="ER49" s="180"/>
      <c r="ES49" s="180"/>
      <c r="ET49" s="180"/>
      <c r="EU49" s="180"/>
      <c r="EV49" s="180"/>
      <c r="EW49" s="181"/>
      <c r="EX49" s="186"/>
      <c r="EY49" s="187"/>
      <c r="EZ49" s="187"/>
      <c r="FA49" s="187"/>
      <c r="FB49" s="187"/>
      <c r="FC49" s="187"/>
      <c r="FD49" s="187"/>
      <c r="FE49" s="187"/>
      <c r="FF49" s="187"/>
      <c r="FG49" s="187"/>
      <c r="FH49" s="187"/>
      <c r="FI49" s="187"/>
      <c r="FJ49" s="193"/>
    </row>
    <row r="50" spans="1:166" ht="23.25" customHeight="1">
      <c r="A50" s="194" t="s">
        <v>185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8"/>
      <c r="AH50" s="18"/>
      <c r="AI50" s="18"/>
      <c r="AJ50" s="18"/>
      <c r="AK50" s="52"/>
      <c r="AL50" s="53"/>
      <c r="AM50" s="53"/>
      <c r="AN50" s="53"/>
      <c r="AO50" s="53"/>
      <c r="AP50" s="54"/>
      <c r="AQ50" s="56" t="s">
        <v>156</v>
      </c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8"/>
      <c r="BC50" s="179">
        <f>BC51+BC52</f>
        <v>69300</v>
      </c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0"/>
      <c r="BQ50" s="181"/>
      <c r="BR50" s="35"/>
      <c r="BS50" s="35"/>
      <c r="BT50" s="35"/>
      <c r="BU50" s="179">
        <f t="shared" si="7"/>
        <v>69300</v>
      </c>
      <c r="BV50" s="180"/>
      <c r="BW50" s="180"/>
      <c r="BX50" s="180"/>
      <c r="BY50" s="180"/>
      <c r="BZ50" s="180"/>
      <c r="CA50" s="180"/>
      <c r="CB50" s="180"/>
      <c r="CC50" s="180"/>
      <c r="CD50" s="180"/>
      <c r="CE50" s="180"/>
      <c r="CF50" s="180"/>
      <c r="CG50" s="181"/>
      <c r="CH50" s="175">
        <f>CH51+CH52</f>
        <v>24507.68</v>
      </c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7"/>
      <c r="CX50" s="179"/>
      <c r="CY50" s="180"/>
      <c r="CZ50" s="180"/>
      <c r="DA50" s="180"/>
      <c r="DB50" s="180"/>
      <c r="DC50" s="180"/>
      <c r="DD50" s="180"/>
      <c r="DE50" s="180"/>
      <c r="DF50" s="180"/>
      <c r="DG50" s="180"/>
      <c r="DH50" s="180"/>
      <c r="DI50" s="180"/>
      <c r="DJ50" s="181"/>
      <c r="DK50" s="179"/>
      <c r="DL50" s="180"/>
      <c r="DM50" s="180"/>
      <c r="DN50" s="180"/>
      <c r="DO50" s="180"/>
      <c r="DP50" s="180"/>
      <c r="DQ50" s="180"/>
      <c r="DR50" s="180"/>
      <c r="DS50" s="180"/>
      <c r="DT50" s="180"/>
      <c r="DU50" s="180"/>
      <c r="DV50" s="180"/>
      <c r="DW50" s="181"/>
      <c r="DX50" s="175">
        <f t="shared" si="8"/>
        <v>24507.68</v>
      </c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7"/>
      <c r="EK50" s="175">
        <f t="shared" si="9"/>
        <v>44792.32</v>
      </c>
      <c r="EL50" s="180"/>
      <c r="EM50" s="180"/>
      <c r="EN50" s="180"/>
      <c r="EO50" s="180"/>
      <c r="EP50" s="180"/>
      <c r="EQ50" s="180"/>
      <c r="ER50" s="180"/>
      <c r="ES50" s="180"/>
      <c r="ET50" s="180"/>
      <c r="EU50" s="180"/>
      <c r="EV50" s="180"/>
      <c r="EW50" s="181"/>
      <c r="EX50" s="179"/>
      <c r="EY50" s="180"/>
      <c r="EZ50" s="180"/>
      <c r="FA50" s="180"/>
      <c r="FB50" s="180"/>
      <c r="FC50" s="180"/>
      <c r="FD50" s="180"/>
      <c r="FE50" s="180"/>
      <c r="FF50" s="180"/>
      <c r="FG50" s="180"/>
      <c r="FH50" s="180"/>
      <c r="FI50" s="180"/>
      <c r="FJ50" s="182"/>
    </row>
    <row r="51" spans="1:166" ht="24" customHeight="1">
      <c r="A51" s="178" t="s">
        <v>173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"/>
      <c r="AH51" s="17"/>
      <c r="AI51" s="17"/>
      <c r="AJ51" s="17"/>
      <c r="AK51" s="52"/>
      <c r="AL51" s="53"/>
      <c r="AM51" s="53"/>
      <c r="AN51" s="53"/>
      <c r="AO51" s="53"/>
      <c r="AP51" s="54"/>
      <c r="AQ51" s="56" t="s">
        <v>157</v>
      </c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8"/>
      <c r="BC51" s="179">
        <v>52900</v>
      </c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1"/>
      <c r="BR51" s="35"/>
      <c r="BS51" s="35"/>
      <c r="BT51" s="35"/>
      <c r="BU51" s="179">
        <f t="shared" si="7"/>
        <v>52900</v>
      </c>
      <c r="BV51" s="180"/>
      <c r="BW51" s="180"/>
      <c r="BX51" s="180"/>
      <c r="BY51" s="180"/>
      <c r="BZ51" s="180"/>
      <c r="CA51" s="180"/>
      <c r="CB51" s="180"/>
      <c r="CC51" s="180"/>
      <c r="CD51" s="180"/>
      <c r="CE51" s="180"/>
      <c r="CF51" s="180"/>
      <c r="CG51" s="181"/>
      <c r="CH51" s="175">
        <v>19229</v>
      </c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7"/>
      <c r="CX51" s="179"/>
      <c r="CY51" s="180"/>
      <c r="CZ51" s="180"/>
      <c r="DA51" s="180"/>
      <c r="DB51" s="180"/>
      <c r="DC51" s="180"/>
      <c r="DD51" s="180"/>
      <c r="DE51" s="180"/>
      <c r="DF51" s="180"/>
      <c r="DG51" s="180"/>
      <c r="DH51" s="180"/>
      <c r="DI51" s="180"/>
      <c r="DJ51" s="181"/>
      <c r="DK51" s="179"/>
      <c r="DL51" s="180"/>
      <c r="DM51" s="180"/>
      <c r="DN51" s="180"/>
      <c r="DO51" s="180"/>
      <c r="DP51" s="180"/>
      <c r="DQ51" s="180"/>
      <c r="DR51" s="180"/>
      <c r="DS51" s="180"/>
      <c r="DT51" s="180"/>
      <c r="DU51" s="180"/>
      <c r="DV51" s="180"/>
      <c r="DW51" s="181"/>
      <c r="DX51" s="175">
        <f t="shared" si="8"/>
        <v>19229</v>
      </c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7"/>
      <c r="EK51" s="175">
        <f t="shared" si="9"/>
        <v>33671</v>
      </c>
      <c r="EL51" s="180"/>
      <c r="EM51" s="180"/>
      <c r="EN51" s="180"/>
      <c r="EO51" s="180"/>
      <c r="EP51" s="180"/>
      <c r="EQ51" s="180"/>
      <c r="ER51" s="180"/>
      <c r="ES51" s="180"/>
      <c r="ET51" s="180"/>
      <c r="EU51" s="180"/>
      <c r="EV51" s="180"/>
      <c r="EW51" s="181"/>
      <c r="EX51" s="179"/>
      <c r="EY51" s="180"/>
      <c r="EZ51" s="180"/>
      <c r="FA51" s="180"/>
      <c r="FB51" s="180"/>
      <c r="FC51" s="180"/>
      <c r="FD51" s="180"/>
      <c r="FE51" s="180"/>
      <c r="FF51" s="180"/>
      <c r="FG51" s="180"/>
      <c r="FH51" s="180"/>
      <c r="FI51" s="180"/>
      <c r="FJ51" s="182"/>
    </row>
    <row r="52" spans="1:166" ht="48.75" customHeight="1">
      <c r="A52" s="178" t="s">
        <v>174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8"/>
      <c r="AH52" s="18"/>
      <c r="AI52" s="18"/>
      <c r="AJ52" s="18"/>
      <c r="AK52" s="52"/>
      <c r="AL52" s="53"/>
      <c r="AM52" s="53"/>
      <c r="AN52" s="53"/>
      <c r="AO52" s="53"/>
      <c r="AP52" s="54"/>
      <c r="AQ52" s="56" t="s">
        <v>158</v>
      </c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8"/>
      <c r="BC52" s="179">
        <v>16400</v>
      </c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1"/>
      <c r="BR52" s="35"/>
      <c r="BS52" s="35"/>
      <c r="BT52" s="35"/>
      <c r="BU52" s="179">
        <f t="shared" si="7"/>
        <v>16400</v>
      </c>
      <c r="BV52" s="180"/>
      <c r="BW52" s="180"/>
      <c r="BX52" s="180"/>
      <c r="BY52" s="180"/>
      <c r="BZ52" s="180"/>
      <c r="CA52" s="180"/>
      <c r="CB52" s="180"/>
      <c r="CC52" s="180"/>
      <c r="CD52" s="180"/>
      <c r="CE52" s="180"/>
      <c r="CF52" s="180"/>
      <c r="CG52" s="181"/>
      <c r="CH52" s="175">
        <v>5278.68</v>
      </c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76"/>
      <c r="CU52" s="176"/>
      <c r="CV52" s="176"/>
      <c r="CW52" s="177"/>
      <c r="CX52" s="179"/>
      <c r="CY52" s="180"/>
      <c r="CZ52" s="180"/>
      <c r="DA52" s="180"/>
      <c r="DB52" s="180"/>
      <c r="DC52" s="180"/>
      <c r="DD52" s="180"/>
      <c r="DE52" s="180"/>
      <c r="DF52" s="180"/>
      <c r="DG52" s="180"/>
      <c r="DH52" s="180"/>
      <c r="DI52" s="180"/>
      <c r="DJ52" s="181"/>
      <c r="DK52" s="179"/>
      <c r="DL52" s="180"/>
      <c r="DM52" s="180"/>
      <c r="DN52" s="180"/>
      <c r="DO52" s="180"/>
      <c r="DP52" s="180"/>
      <c r="DQ52" s="180"/>
      <c r="DR52" s="180"/>
      <c r="DS52" s="180"/>
      <c r="DT52" s="180"/>
      <c r="DU52" s="180"/>
      <c r="DV52" s="180"/>
      <c r="DW52" s="181"/>
      <c r="DX52" s="175">
        <f t="shared" si="8"/>
        <v>5278.68</v>
      </c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7"/>
      <c r="EK52" s="175">
        <f t="shared" si="9"/>
        <v>11121.32</v>
      </c>
      <c r="EL52" s="180"/>
      <c r="EM52" s="180"/>
      <c r="EN52" s="180"/>
      <c r="EO52" s="180"/>
      <c r="EP52" s="180"/>
      <c r="EQ52" s="180"/>
      <c r="ER52" s="180"/>
      <c r="ES52" s="180"/>
      <c r="ET52" s="180"/>
      <c r="EU52" s="180"/>
      <c r="EV52" s="180"/>
      <c r="EW52" s="181"/>
      <c r="EX52" s="179"/>
      <c r="EY52" s="180"/>
      <c r="EZ52" s="180"/>
      <c r="FA52" s="180"/>
      <c r="FB52" s="180"/>
      <c r="FC52" s="180"/>
      <c r="FD52" s="180"/>
      <c r="FE52" s="180"/>
      <c r="FF52" s="180"/>
      <c r="FG52" s="180"/>
      <c r="FH52" s="180"/>
      <c r="FI52" s="180"/>
      <c r="FJ52" s="182"/>
    </row>
    <row r="53" spans="1:166" ht="32.25" customHeight="1">
      <c r="A53" s="178" t="s">
        <v>175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8"/>
      <c r="AH53" s="18"/>
      <c r="AI53" s="18"/>
      <c r="AJ53" s="18"/>
      <c r="AK53" s="52"/>
      <c r="AL53" s="53"/>
      <c r="AM53" s="53"/>
      <c r="AN53" s="53"/>
      <c r="AO53" s="53"/>
      <c r="AP53" s="54"/>
      <c r="AQ53" s="56" t="s">
        <v>159</v>
      </c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8"/>
      <c r="BC53" s="179">
        <v>0</v>
      </c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1"/>
      <c r="BR53" s="35"/>
      <c r="BS53" s="35"/>
      <c r="BT53" s="35"/>
      <c r="BU53" s="179">
        <v>0</v>
      </c>
      <c r="BV53" s="180"/>
      <c r="BW53" s="180"/>
      <c r="BX53" s="180"/>
      <c r="BY53" s="180"/>
      <c r="BZ53" s="180"/>
      <c r="CA53" s="180"/>
      <c r="CB53" s="180"/>
      <c r="CC53" s="180"/>
      <c r="CD53" s="180"/>
      <c r="CE53" s="180"/>
      <c r="CF53" s="180"/>
      <c r="CG53" s="181"/>
      <c r="CH53" s="175">
        <v>0</v>
      </c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7"/>
      <c r="CX53" s="179"/>
      <c r="CY53" s="180"/>
      <c r="CZ53" s="180"/>
      <c r="DA53" s="180"/>
      <c r="DB53" s="180"/>
      <c r="DC53" s="180"/>
      <c r="DD53" s="180"/>
      <c r="DE53" s="180"/>
      <c r="DF53" s="180"/>
      <c r="DG53" s="180"/>
      <c r="DH53" s="180"/>
      <c r="DI53" s="180"/>
      <c r="DJ53" s="181"/>
      <c r="DK53" s="179"/>
      <c r="DL53" s="180"/>
      <c r="DM53" s="180"/>
      <c r="DN53" s="180"/>
      <c r="DO53" s="180"/>
      <c r="DP53" s="180"/>
      <c r="DQ53" s="180"/>
      <c r="DR53" s="180"/>
      <c r="DS53" s="180"/>
      <c r="DT53" s="180"/>
      <c r="DU53" s="180"/>
      <c r="DV53" s="180"/>
      <c r="DW53" s="181"/>
      <c r="DX53" s="175">
        <f>CH53</f>
        <v>0</v>
      </c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7"/>
      <c r="EK53" s="175">
        <f t="shared" si="9"/>
        <v>0</v>
      </c>
      <c r="EL53" s="180"/>
      <c r="EM53" s="180"/>
      <c r="EN53" s="180"/>
      <c r="EO53" s="180"/>
      <c r="EP53" s="180"/>
      <c r="EQ53" s="180"/>
      <c r="ER53" s="180"/>
      <c r="ES53" s="180"/>
      <c r="ET53" s="180"/>
      <c r="EU53" s="180"/>
      <c r="EV53" s="180"/>
      <c r="EW53" s="181"/>
      <c r="EX53" s="179"/>
      <c r="EY53" s="180"/>
      <c r="EZ53" s="180"/>
      <c r="FA53" s="180"/>
      <c r="FB53" s="180"/>
      <c r="FC53" s="180"/>
      <c r="FD53" s="180"/>
      <c r="FE53" s="180"/>
      <c r="FF53" s="180"/>
      <c r="FG53" s="180"/>
      <c r="FH53" s="180"/>
      <c r="FI53" s="180"/>
      <c r="FJ53" s="182"/>
    </row>
    <row r="54" spans="1:166" ht="15.75" customHeight="1">
      <c r="A54" s="194" t="s">
        <v>116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8"/>
      <c r="AH54" s="18"/>
      <c r="AI54" s="18"/>
      <c r="AJ54" s="18"/>
      <c r="AK54" s="52"/>
      <c r="AL54" s="53"/>
      <c r="AM54" s="53"/>
      <c r="AN54" s="53"/>
      <c r="AO54" s="53"/>
      <c r="AP54" s="54"/>
      <c r="AQ54" s="189" t="s">
        <v>180</v>
      </c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1"/>
      <c r="BC54" s="186">
        <f>BC55</f>
        <v>0</v>
      </c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8"/>
      <c r="BR54" s="34"/>
      <c r="BS54" s="34"/>
      <c r="BT54" s="34"/>
      <c r="BU54" s="186">
        <f>BC54</f>
        <v>0</v>
      </c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188"/>
      <c r="CH54" s="183">
        <f>CH55</f>
        <v>0</v>
      </c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5"/>
      <c r="CX54" s="186"/>
      <c r="CY54" s="187"/>
      <c r="CZ54" s="187"/>
      <c r="DA54" s="187"/>
      <c r="DB54" s="187"/>
      <c r="DC54" s="187"/>
      <c r="DD54" s="187"/>
      <c r="DE54" s="187"/>
      <c r="DF54" s="187"/>
      <c r="DG54" s="187"/>
      <c r="DH54" s="187"/>
      <c r="DI54" s="187"/>
      <c r="DJ54" s="188"/>
      <c r="DK54" s="186"/>
      <c r="DL54" s="187"/>
      <c r="DM54" s="187"/>
      <c r="DN54" s="187"/>
      <c r="DO54" s="187"/>
      <c r="DP54" s="187"/>
      <c r="DQ54" s="187"/>
      <c r="DR54" s="187"/>
      <c r="DS54" s="187"/>
      <c r="DT54" s="187"/>
      <c r="DU54" s="187"/>
      <c r="DV54" s="187"/>
      <c r="DW54" s="188"/>
      <c r="DX54" s="183">
        <f t="shared" si="8"/>
        <v>0</v>
      </c>
      <c r="DY54" s="184"/>
      <c r="DZ54" s="184"/>
      <c r="EA54" s="184"/>
      <c r="EB54" s="184"/>
      <c r="EC54" s="184"/>
      <c r="ED54" s="184"/>
      <c r="EE54" s="184"/>
      <c r="EF54" s="184"/>
      <c r="EG54" s="184"/>
      <c r="EH54" s="184"/>
      <c r="EI54" s="184"/>
      <c r="EJ54" s="185"/>
      <c r="EK54" s="175">
        <f aca="true" t="shared" si="10" ref="EK54:EK61">BC54-CH54</f>
        <v>0</v>
      </c>
      <c r="EL54" s="180"/>
      <c r="EM54" s="180"/>
      <c r="EN54" s="180"/>
      <c r="EO54" s="180"/>
      <c r="EP54" s="180"/>
      <c r="EQ54" s="180"/>
      <c r="ER54" s="180"/>
      <c r="ES54" s="180"/>
      <c r="ET54" s="180"/>
      <c r="EU54" s="180"/>
      <c r="EV54" s="180"/>
      <c r="EW54" s="181"/>
      <c r="EX54" s="186"/>
      <c r="EY54" s="187"/>
      <c r="EZ54" s="187"/>
      <c r="FA54" s="187"/>
      <c r="FB54" s="187"/>
      <c r="FC54" s="187"/>
      <c r="FD54" s="187"/>
      <c r="FE54" s="187"/>
      <c r="FF54" s="187"/>
      <c r="FG54" s="187"/>
      <c r="FH54" s="187"/>
      <c r="FI54" s="187"/>
      <c r="FJ54" s="193"/>
    </row>
    <row r="55" spans="1:166" ht="13.5" customHeight="1" hidden="1">
      <c r="A55" s="194" t="s">
        <v>175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"/>
      <c r="AG55" s="18"/>
      <c r="AH55" s="18"/>
      <c r="AI55" s="18"/>
      <c r="AJ55" s="18"/>
      <c r="AK55" s="52"/>
      <c r="AL55" s="53"/>
      <c r="AM55" s="53"/>
      <c r="AN55" s="53"/>
      <c r="AO55" s="53"/>
      <c r="AP55" s="54"/>
      <c r="AQ55" s="56" t="s">
        <v>135</v>
      </c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8"/>
      <c r="BC55" s="179">
        <f>BC56+BC57+BC58</f>
        <v>0</v>
      </c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1"/>
      <c r="BR55" s="35"/>
      <c r="BS55" s="35"/>
      <c r="BT55" s="35"/>
      <c r="BU55" s="179">
        <f>BC55</f>
        <v>0</v>
      </c>
      <c r="BV55" s="180"/>
      <c r="BW55" s="180"/>
      <c r="BX55" s="180"/>
      <c r="BY55" s="180"/>
      <c r="BZ55" s="180"/>
      <c r="CA55" s="180"/>
      <c r="CB55" s="180"/>
      <c r="CC55" s="180"/>
      <c r="CD55" s="180"/>
      <c r="CE55" s="180"/>
      <c r="CF55" s="180"/>
      <c r="CG55" s="181"/>
      <c r="CH55" s="175">
        <f>CH56+CH57</f>
        <v>0</v>
      </c>
      <c r="CI55" s="176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176"/>
      <c r="CU55" s="176"/>
      <c r="CV55" s="176"/>
      <c r="CW55" s="177"/>
      <c r="CX55" s="179"/>
      <c r="CY55" s="180"/>
      <c r="CZ55" s="180"/>
      <c r="DA55" s="180"/>
      <c r="DB55" s="180"/>
      <c r="DC55" s="180"/>
      <c r="DD55" s="180"/>
      <c r="DE55" s="180"/>
      <c r="DF55" s="180"/>
      <c r="DG55" s="180"/>
      <c r="DH55" s="180"/>
      <c r="DI55" s="180"/>
      <c r="DJ55" s="181"/>
      <c r="DK55" s="179"/>
      <c r="DL55" s="180"/>
      <c r="DM55" s="180"/>
      <c r="DN55" s="180"/>
      <c r="DO55" s="180"/>
      <c r="DP55" s="180"/>
      <c r="DQ55" s="180"/>
      <c r="DR55" s="180"/>
      <c r="DS55" s="180"/>
      <c r="DT55" s="180"/>
      <c r="DU55" s="180"/>
      <c r="DV55" s="180"/>
      <c r="DW55" s="181"/>
      <c r="DX55" s="175">
        <f aca="true" t="shared" si="11" ref="DX55:DX61">CH55</f>
        <v>0</v>
      </c>
      <c r="DY55" s="176"/>
      <c r="DZ55" s="176"/>
      <c r="EA55" s="176"/>
      <c r="EB55" s="176"/>
      <c r="EC55" s="176"/>
      <c r="ED55" s="176"/>
      <c r="EE55" s="176"/>
      <c r="EF55" s="176"/>
      <c r="EG55" s="176"/>
      <c r="EH55" s="176"/>
      <c r="EI55" s="176"/>
      <c r="EJ55" s="177"/>
      <c r="EK55" s="175">
        <f t="shared" si="10"/>
        <v>0</v>
      </c>
      <c r="EL55" s="180"/>
      <c r="EM55" s="180"/>
      <c r="EN55" s="180"/>
      <c r="EO55" s="180"/>
      <c r="EP55" s="180"/>
      <c r="EQ55" s="180"/>
      <c r="ER55" s="180"/>
      <c r="ES55" s="180"/>
      <c r="ET55" s="180"/>
      <c r="EU55" s="180"/>
      <c r="EV55" s="180"/>
      <c r="EW55" s="181"/>
      <c r="EX55" s="179"/>
      <c r="EY55" s="180"/>
      <c r="EZ55" s="180"/>
      <c r="FA55" s="180"/>
      <c r="FB55" s="180"/>
      <c r="FC55" s="180"/>
      <c r="FD55" s="180"/>
      <c r="FE55" s="180"/>
      <c r="FF55" s="180"/>
      <c r="FG55" s="180"/>
      <c r="FH55" s="180"/>
      <c r="FI55" s="180"/>
      <c r="FJ55" s="182"/>
    </row>
    <row r="56" spans="1:166" ht="12.75" customHeight="1">
      <c r="A56" s="178" t="s">
        <v>175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9"/>
      <c r="AG56" s="18"/>
      <c r="AH56" s="18"/>
      <c r="AI56" s="18"/>
      <c r="AJ56" s="18"/>
      <c r="AK56" s="52"/>
      <c r="AL56" s="53"/>
      <c r="AM56" s="53"/>
      <c r="AN56" s="53"/>
      <c r="AO56" s="53"/>
      <c r="AP56" s="54"/>
      <c r="AQ56" s="56" t="s">
        <v>160</v>
      </c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8"/>
      <c r="BC56" s="179">
        <v>0</v>
      </c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1"/>
      <c r="BR56" s="35"/>
      <c r="BS56" s="35"/>
      <c r="BT56" s="35"/>
      <c r="BU56" s="179">
        <f>BC56</f>
        <v>0</v>
      </c>
      <c r="BV56" s="180"/>
      <c r="BW56" s="180"/>
      <c r="BX56" s="180"/>
      <c r="BY56" s="180"/>
      <c r="BZ56" s="180"/>
      <c r="CA56" s="180"/>
      <c r="CB56" s="180"/>
      <c r="CC56" s="180"/>
      <c r="CD56" s="180"/>
      <c r="CE56" s="180"/>
      <c r="CF56" s="180"/>
      <c r="CG56" s="181"/>
      <c r="CH56" s="175">
        <v>0</v>
      </c>
      <c r="CI56" s="176"/>
      <c r="CJ56" s="176"/>
      <c r="CK56" s="176"/>
      <c r="CL56" s="176"/>
      <c r="CM56" s="176"/>
      <c r="CN56" s="176"/>
      <c r="CO56" s="176"/>
      <c r="CP56" s="176"/>
      <c r="CQ56" s="176"/>
      <c r="CR56" s="176"/>
      <c r="CS56" s="176"/>
      <c r="CT56" s="176"/>
      <c r="CU56" s="176"/>
      <c r="CV56" s="176"/>
      <c r="CW56" s="177"/>
      <c r="CX56" s="179"/>
      <c r="CY56" s="180"/>
      <c r="CZ56" s="180"/>
      <c r="DA56" s="180"/>
      <c r="DB56" s="180"/>
      <c r="DC56" s="180"/>
      <c r="DD56" s="180"/>
      <c r="DE56" s="180"/>
      <c r="DF56" s="180"/>
      <c r="DG56" s="180"/>
      <c r="DH56" s="180"/>
      <c r="DI56" s="180"/>
      <c r="DJ56" s="181"/>
      <c r="DK56" s="179"/>
      <c r="DL56" s="180"/>
      <c r="DM56" s="180"/>
      <c r="DN56" s="180"/>
      <c r="DO56" s="180"/>
      <c r="DP56" s="180"/>
      <c r="DQ56" s="180"/>
      <c r="DR56" s="180"/>
      <c r="DS56" s="180"/>
      <c r="DT56" s="180"/>
      <c r="DU56" s="180"/>
      <c r="DV56" s="180"/>
      <c r="DW56" s="181"/>
      <c r="DX56" s="175">
        <f t="shared" si="11"/>
        <v>0</v>
      </c>
      <c r="DY56" s="176"/>
      <c r="DZ56" s="176"/>
      <c r="EA56" s="176"/>
      <c r="EB56" s="176"/>
      <c r="EC56" s="176"/>
      <c r="ED56" s="176"/>
      <c r="EE56" s="176"/>
      <c r="EF56" s="176"/>
      <c r="EG56" s="176"/>
      <c r="EH56" s="176"/>
      <c r="EI56" s="176"/>
      <c r="EJ56" s="177"/>
      <c r="EK56" s="175">
        <f t="shared" si="10"/>
        <v>0</v>
      </c>
      <c r="EL56" s="180"/>
      <c r="EM56" s="180"/>
      <c r="EN56" s="180"/>
      <c r="EO56" s="180"/>
      <c r="EP56" s="180"/>
      <c r="EQ56" s="180"/>
      <c r="ER56" s="180"/>
      <c r="ES56" s="180"/>
      <c r="ET56" s="180"/>
      <c r="EU56" s="180"/>
      <c r="EV56" s="180"/>
      <c r="EW56" s="181"/>
      <c r="EX56" s="179"/>
      <c r="EY56" s="180"/>
      <c r="EZ56" s="180"/>
      <c r="FA56" s="180"/>
      <c r="FB56" s="180"/>
      <c r="FC56" s="180"/>
      <c r="FD56" s="180"/>
      <c r="FE56" s="180"/>
      <c r="FF56" s="180"/>
      <c r="FG56" s="180"/>
      <c r="FH56" s="180"/>
      <c r="FI56" s="180"/>
      <c r="FJ56" s="182"/>
    </row>
    <row r="57" spans="1:166" ht="12.75" customHeight="1">
      <c r="A57" s="178" t="s">
        <v>175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9"/>
      <c r="AG57" s="18"/>
      <c r="AH57" s="18"/>
      <c r="AI57" s="18"/>
      <c r="AJ57" s="18"/>
      <c r="AK57" s="52"/>
      <c r="AL57" s="53"/>
      <c r="AM57" s="53"/>
      <c r="AN57" s="53"/>
      <c r="AO57" s="53"/>
      <c r="AP57" s="54"/>
      <c r="AQ57" s="56" t="s">
        <v>161</v>
      </c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8"/>
      <c r="BC57" s="179">
        <v>0</v>
      </c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1"/>
      <c r="BR57" s="35"/>
      <c r="BS57" s="35"/>
      <c r="BT57" s="35"/>
      <c r="BU57" s="179">
        <f>BC57</f>
        <v>0</v>
      </c>
      <c r="BV57" s="180"/>
      <c r="BW57" s="180"/>
      <c r="BX57" s="180"/>
      <c r="BY57" s="180"/>
      <c r="BZ57" s="180"/>
      <c r="CA57" s="180"/>
      <c r="CB57" s="180"/>
      <c r="CC57" s="180"/>
      <c r="CD57" s="180"/>
      <c r="CE57" s="180"/>
      <c r="CF57" s="180"/>
      <c r="CG57" s="181"/>
      <c r="CH57" s="175">
        <v>0</v>
      </c>
      <c r="CI57" s="176"/>
      <c r="CJ57" s="176"/>
      <c r="CK57" s="176"/>
      <c r="CL57" s="176"/>
      <c r="CM57" s="176"/>
      <c r="CN57" s="176"/>
      <c r="CO57" s="176"/>
      <c r="CP57" s="176"/>
      <c r="CQ57" s="176"/>
      <c r="CR57" s="176"/>
      <c r="CS57" s="176"/>
      <c r="CT57" s="176"/>
      <c r="CU57" s="176"/>
      <c r="CV57" s="176"/>
      <c r="CW57" s="177"/>
      <c r="CX57" s="179"/>
      <c r="CY57" s="180"/>
      <c r="CZ57" s="180"/>
      <c r="DA57" s="180"/>
      <c r="DB57" s="180"/>
      <c r="DC57" s="180"/>
      <c r="DD57" s="180"/>
      <c r="DE57" s="180"/>
      <c r="DF57" s="180"/>
      <c r="DG57" s="180"/>
      <c r="DH57" s="180"/>
      <c r="DI57" s="180"/>
      <c r="DJ57" s="181"/>
      <c r="DK57" s="179"/>
      <c r="DL57" s="180"/>
      <c r="DM57" s="180"/>
      <c r="DN57" s="180"/>
      <c r="DO57" s="180"/>
      <c r="DP57" s="180"/>
      <c r="DQ57" s="180"/>
      <c r="DR57" s="180"/>
      <c r="DS57" s="180"/>
      <c r="DT57" s="180"/>
      <c r="DU57" s="180"/>
      <c r="DV57" s="180"/>
      <c r="DW57" s="181"/>
      <c r="DX57" s="175">
        <f>CH57</f>
        <v>0</v>
      </c>
      <c r="DY57" s="176"/>
      <c r="DZ57" s="176"/>
      <c r="EA57" s="176"/>
      <c r="EB57" s="176"/>
      <c r="EC57" s="176"/>
      <c r="ED57" s="176"/>
      <c r="EE57" s="176"/>
      <c r="EF57" s="176"/>
      <c r="EG57" s="176"/>
      <c r="EH57" s="176"/>
      <c r="EI57" s="176"/>
      <c r="EJ57" s="177"/>
      <c r="EK57" s="175">
        <f>BC57-CH57</f>
        <v>0</v>
      </c>
      <c r="EL57" s="180"/>
      <c r="EM57" s="180"/>
      <c r="EN57" s="180"/>
      <c r="EO57" s="180"/>
      <c r="EP57" s="180"/>
      <c r="EQ57" s="180"/>
      <c r="ER57" s="180"/>
      <c r="ES57" s="180"/>
      <c r="ET57" s="180"/>
      <c r="EU57" s="180"/>
      <c r="EV57" s="180"/>
      <c r="EW57" s="181"/>
      <c r="EX57" s="179"/>
      <c r="EY57" s="180"/>
      <c r="EZ57" s="180"/>
      <c r="FA57" s="180"/>
      <c r="FB57" s="180"/>
      <c r="FC57" s="180"/>
      <c r="FD57" s="180"/>
      <c r="FE57" s="180"/>
      <c r="FF57" s="180"/>
      <c r="FG57" s="180"/>
      <c r="FH57" s="180"/>
      <c r="FI57" s="180"/>
      <c r="FJ57" s="182"/>
    </row>
    <row r="58" spans="1:166" ht="12.75" customHeight="1">
      <c r="A58" s="178" t="s">
        <v>175</v>
      </c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9"/>
      <c r="AG58" s="18"/>
      <c r="AH58" s="18"/>
      <c r="AI58" s="18"/>
      <c r="AJ58" s="18"/>
      <c r="AK58" s="52"/>
      <c r="AL58" s="53"/>
      <c r="AM58" s="53"/>
      <c r="AN58" s="53"/>
      <c r="AO58" s="53"/>
      <c r="AP58" s="54"/>
      <c r="AQ58" s="56" t="s">
        <v>162</v>
      </c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8"/>
      <c r="BC58" s="179">
        <v>0</v>
      </c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1"/>
      <c r="BR58" s="35"/>
      <c r="BS58" s="35"/>
      <c r="BT58" s="35"/>
      <c r="BU58" s="179">
        <f>BC58</f>
        <v>0</v>
      </c>
      <c r="BV58" s="180"/>
      <c r="BW58" s="180"/>
      <c r="BX58" s="180"/>
      <c r="BY58" s="180"/>
      <c r="BZ58" s="180"/>
      <c r="CA58" s="180"/>
      <c r="CB58" s="180"/>
      <c r="CC58" s="180"/>
      <c r="CD58" s="180"/>
      <c r="CE58" s="180"/>
      <c r="CF58" s="180"/>
      <c r="CG58" s="181"/>
      <c r="CH58" s="175">
        <v>0</v>
      </c>
      <c r="CI58" s="176"/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7"/>
      <c r="CX58" s="179"/>
      <c r="CY58" s="180"/>
      <c r="CZ58" s="180"/>
      <c r="DA58" s="180"/>
      <c r="DB58" s="180"/>
      <c r="DC58" s="180"/>
      <c r="DD58" s="180"/>
      <c r="DE58" s="180"/>
      <c r="DF58" s="180"/>
      <c r="DG58" s="180"/>
      <c r="DH58" s="180"/>
      <c r="DI58" s="180"/>
      <c r="DJ58" s="181"/>
      <c r="DK58" s="179"/>
      <c r="DL58" s="180"/>
      <c r="DM58" s="180"/>
      <c r="DN58" s="180"/>
      <c r="DO58" s="180"/>
      <c r="DP58" s="180"/>
      <c r="DQ58" s="180"/>
      <c r="DR58" s="180"/>
      <c r="DS58" s="180"/>
      <c r="DT58" s="180"/>
      <c r="DU58" s="180"/>
      <c r="DV58" s="180"/>
      <c r="DW58" s="181"/>
      <c r="DX58" s="175">
        <f t="shared" si="11"/>
        <v>0</v>
      </c>
      <c r="DY58" s="176"/>
      <c r="DZ58" s="176"/>
      <c r="EA58" s="176"/>
      <c r="EB58" s="176"/>
      <c r="EC58" s="176"/>
      <c r="ED58" s="176"/>
      <c r="EE58" s="176"/>
      <c r="EF58" s="176"/>
      <c r="EG58" s="176"/>
      <c r="EH58" s="176"/>
      <c r="EI58" s="176"/>
      <c r="EJ58" s="177"/>
      <c r="EK58" s="175">
        <f t="shared" si="10"/>
        <v>0</v>
      </c>
      <c r="EL58" s="180"/>
      <c r="EM58" s="180"/>
      <c r="EN58" s="180"/>
      <c r="EO58" s="180"/>
      <c r="EP58" s="180"/>
      <c r="EQ58" s="180"/>
      <c r="ER58" s="180"/>
      <c r="ES58" s="180"/>
      <c r="ET58" s="180"/>
      <c r="EU58" s="180"/>
      <c r="EV58" s="180"/>
      <c r="EW58" s="181"/>
      <c r="EX58" s="179"/>
      <c r="EY58" s="180"/>
      <c r="EZ58" s="180"/>
      <c r="FA58" s="180"/>
      <c r="FB58" s="180"/>
      <c r="FC58" s="180"/>
      <c r="FD58" s="180"/>
      <c r="FE58" s="180"/>
      <c r="FF58" s="180"/>
      <c r="FG58" s="180"/>
      <c r="FH58" s="180"/>
      <c r="FI58" s="180"/>
      <c r="FJ58" s="182"/>
    </row>
    <row r="59" spans="1:166" ht="14.25" customHeight="1">
      <c r="A59" s="194" t="s">
        <v>181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8"/>
      <c r="AH59" s="18"/>
      <c r="AI59" s="18"/>
      <c r="AJ59" s="18"/>
      <c r="AK59" s="52"/>
      <c r="AL59" s="53"/>
      <c r="AM59" s="53"/>
      <c r="AN59" s="53"/>
      <c r="AO59" s="53"/>
      <c r="AP59" s="54"/>
      <c r="AQ59" s="189" t="s">
        <v>164</v>
      </c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  <c r="BB59" s="191"/>
      <c r="BC59" s="186">
        <f>BC60</f>
        <v>496587</v>
      </c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8"/>
      <c r="BR59" s="34"/>
      <c r="BS59" s="34"/>
      <c r="BT59" s="34"/>
      <c r="BU59" s="186">
        <f>BR61+BR62+BU64+BU60+BR63</f>
        <v>496587</v>
      </c>
      <c r="BV59" s="187"/>
      <c r="BW59" s="187"/>
      <c r="BX59" s="187"/>
      <c r="BY59" s="187"/>
      <c r="BZ59" s="187"/>
      <c r="CA59" s="187"/>
      <c r="CB59" s="187"/>
      <c r="CC59" s="187"/>
      <c r="CD59" s="187"/>
      <c r="CE59" s="187"/>
      <c r="CF59" s="187"/>
      <c r="CG59" s="188"/>
      <c r="CH59" s="183">
        <f>CH61+CH62+CH64+CH60+CH63</f>
        <v>0</v>
      </c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  <c r="CW59" s="185"/>
      <c r="CX59" s="186"/>
      <c r="CY59" s="187"/>
      <c r="CZ59" s="187"/>
      <c r="DA59" s="187"/>
      <c r="DB59" s="187"/>
      <c r="DC59" s="187"/>
      <c r="DD59" s="187"/>
      <c r="DE59" s="187"/>
      <c r="DF59" s="187"/>
      <c r="DG59" s="187"/>
      <c r="DH59" s="187"/>
      <c r="DI59" s="187"/>
      <c r="DJ59" s="188"/>
      <c r="DK59" s="186"/>
      <c r="DL59" s="187"/>
      <c r="DM59" s="187"/>
      <c r="DN59" s="187"/>
      <c r="DO59" s="187"/>
      <c r="DP59" s="187"/>
      <c r="DQ59" s="187"/>
      <c r="DR59" s="187"/>
      <c r="DS59" s="187"/>
      <c r="DT59" s="187"/>
      <c r="DU59" s="187"/>
      <c r="DV59" s="187"/>
      <c r="DW59" s="188"/>
      <c r="DX59" s="175">
        <f t="shared" si="11"/>
        <v>0</v>
      </c>
      <c r="DY59" s="176"/>
      <c r="DZ59" s="176"/>
      <c r="EA59" s="176"/>
      <c r="EB59" s="176"/>
      <c r="EC59" s="176"/>
      <c r="ED59" s="176"/>
      <c r="EE59" s="176"/>
      <c r="EF59" s="176"/>
      <c r="EG59" s="176"/>
      <c r="EH59" s="176"/>
      <c r="EI59" s="176"/>
      <c r="EJ59" s="177"/>
      <c r="EK59" s="175">
        <f t="shared" si="10"/>
        <v>496587</v>
      </c>
      <c r="EL59" s="180"/>
      <c r="EM59" s="180"/>
      <c r="EN59" s="180"/>
      <c r="EO59" s="180"/>
      <c r="EP59" s="180"/>
      <c r="EQ59" s="180"/>
      <c r="ER59" s="180"/>
      <c r="ES59" s="180"/>
      <c r="ET59" s="180"/>
      <c r="EU59" s="180"/>
      <c r="EV59" s="180"/>
      <c r="EW59" s="181"/>
      <c r="EX59" s="179"/>
      <c r="EY59" s="180"/>
      <c r="EZ59" s="180"/>
      <c r="FA59" s="180"/>
      <c r="FB59" s="180"/>
      <c r="FC59" s="180"/>
      <c r="FD59" s="180"/>
      <c r="FE59" s="180"/>
      <c r="FF59" s="180"/>
      <c r="FG59" s="180"/>
      <c r="FH59" s="180"/>
      <c r="FI59" s="180"/>
      <c r="FJ59" s="182"/>
    </row>
    <row r="60" spans="1:166" ht="34.5" customHeight="1">
      <c r="A60" s="178" t="s">
        <v>175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8"/>
      <c r="AH60" s="18"/>
      <c r="AI60" s="18"/>
      <c r="AJ60" s="18"/>
      <c r="AK60" s="52"/>
      <c r="AL60" s="53"/>
      <c r="AM60" s="53"/>
      <c r="AN60" s="53"/>
      <c r="AO60" s="53"/>
      <c r="AP60" s="54"/>
      <c r="AQ60" s="56" t="s">
        <v>163</v>
      </c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8"/>
      <c r="BC60" s="179">
        <v>496587</v>
      </c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1"/>
      <c r="BR60" s="36"/>
      <c r="BS60" s="37"/>
      <c r="BT60" s="37"/>
      <c r="BU60" s="180">
        <f>BC60</f>
        <v>496587</v>
      </c>
      <c r="BV60" s="180"/>
      <c r="BW60" s="180"/>
      <c r="BX60" s="180"/>
      <c r="BY60" s="180"/>
      <c r="BZ60" s="180"/>
      <c r="CA60" s="180"/>
      <c r="CB60" s="180"/>
      <c r="CC60" s="180"/>
      <c r="CD60" s="180"/>
      <c r="CE60" s="180"/>
      <c r="CF60" s="180"/>
      <c r="CG60" s="181"/>
      <c r="CH60" s="175">
        <v>0</v>
      </c>
      <c r="CI60" s="176"/>
      <c r="CJ60" s="176"/>
      <c r="CK60" s="176"/>
      <c r="CL60" s="176"/>
      <c r="CM60" s="176"/>
      <c r="CN60" s="176"/>
      <c r="CO60" s="176"/>
      <c r="CP60" s="176"/>
      <c r="CQ60" s="176"/>
      <c r="CR60" s="176"/>
      <c r="CS60" s="176"/>
      <c r="CT60" s="176"/>
      <c r="CU60" s="176"/>
      <c r="CV60" s="176"/>
      <c r="CW60" s="177"/>
      <c r="CX60" s="186"/>
      <c r="CY60" s="187"/>
      <c r="CZ60" s="187"/>
      <c r="DA60" s="187"/>
      <c r="DB60" s="187"/>
      <c r="DC60" s="187"/>
      <c r="DD60" s="187"/>
      <c r="DE60" s="187"/>
      <c r="DF60" s="187"/>
      <c r="DG60" s="187"/>
      <c r="DH60" s="187"/>
      <c r="DI60" s="187"/>
      <c r="DJ60" s="188"/>
      <c r="DK60" s="186"/>
      <c r="DL60" s="187"/>
      <c r="DM60" s="187"/>
      <c r="DN60" s="187"/>
      <c r="DO60" s="187"/>
      <c r="DP60" s="187"/>
      <c r="DQ60" s="187"/>
      <c r="DR60" s="187"/>
      <c r="DS60" s="187"/>
      <c r="DT60" s="187"/>
      <c r="DU60" s="187"/>
      <c r="DV60" s="187"/>
      <c r="DW60" s="188"/>
      <c r="DX60" s="175">
        <f>CH60</f>
        <v>0</v>
      </c>
      <c r="DY60" s="176"/>
      <c r="DZ60" s="176"/>
      <c r="EA60" s="176"/>
      <c r="EB60" s="176"/>
      <c r="EC60" s="176"/>
      <c r="ED60" s="176"/>
      <c r="EE60" s="176"/>
      <c r="EF60" s="176"/>
      <c r="EG60" s="176"/>
      <c r="EH60" s="176"/>
      <c r="EI60" s="176"/>
      <c r="EJ60" s="177"/>
      <c r="EK60" s="175">
        <f>BC60-CH60</f>
        <v>496587</v>
      </c>
      <c r="EL60" s="180"/>
      <c r="EM60" s="180"/>
      <c r="EN60" s="180"/>
      <c r="EO60" s="180"/>
      <c r="EP60" s="180"/>
      <c r="EQ60" s="180"/>
      <c r="ER60" s="180"/>
      <c r="ES60" s="180"/>
      <c r="ET60" s="180"/>
      <c r="EU60" s="180"/>
      <c r="EV60" s="180"/>
      <c r="EW60" s="181"/>
      <c r="EX60" s="179"/>
      <c r="EY60" s="180"/>
      <c r="EZ60" s="180"/>
      <c r="FA60" s="180"/>
      <c r="FB60" s="180"/>
      <c r="FC60" s="180"/>
      <c r="FD60" s="180"/>
      <c r="FE60" s="180"/>
      <c r="FF60" s="180"/>
      <c r="FG60" s="180"/>
      <c r="FH60" s="180"/>
      <c r="FI60" s="180"/>
      <c r="FJ60" s="182"/>
    </row>
    <row r="61" spans="1:166" ht="1.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8"/>
      <c r="AH61" s="18"/>
      <c r="AI61" s="18"/>
      <c r="AJ61" s="18"/>
      <c r="AK61" s="52"/>
      <c r="AL61" s="53"/>
      <c r="AM61" s="53"/>
      <c r="AN61" s="53"/>
      <c r="AO61" s="53"/>
      <c r="AP61" s="54"/>
      <c r="AQ61" s="56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8"/>
      <c r="BC61" s="179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1"/>
      <c r="BR61" s="179"/>
      <c r="BS61" s="180"/>
      <c r="BT61" s="180"/>
      <c r="BU61" s="180"/>
      <c r="BV61" s="180"/>
      <c r="BW61" s="180"/>
      <c r="BX61" s="180"/>
      <c r="BY61" s="180"/>
      <c r="BZ61" s="180"/>
      <c r="CA61" s="180"/>
      <c r="CB61" s="180"/>
      <c r="CC61" s="180"/>
      <c r="CD61" s="180"/>
      <c r="CE61" s="180"/>
      <c r="CF61" s="180"/>
      <c r="CG61" s="181"/>
      <c r="CH61" s="175"/>
      <c r="CI61" s="176"/>
      <c r="CJ61" s="176"/>
      <c r="CK61" s="176"/>
      <c r="CL61" s="176"/>
      <c r="CM61" s="176"/>
      <c r="CN61" s="176"/>
      <c r="CO61" s="176"/>
      <c r="CP61" s="176"/>
      <c r="CQ61" s="176"/>
      <c r="CR61" s="176"/>
      <c r="CS61" s="176"/>
      <c r="CT61" s="176"/>
      <c r="CU61" s="176"/>
      <c r="CV61" s="176"/>
      <c r="CW61" s="177"/>
      <c r="CX61" s="179"/>
      <c r="CY61" s="180"/>
      <c r="CZ61" s="180"/>
      <c r="DA61" s="180"/>
      <c r="DB61" s="180"/>
      <c r="DC61" s="180"/>
      <c r="DD61" s="180"/>
      <c r="DE61" s="180"/>
      <c r="DF61" s="180"/>
      <c r="DG61" s="180"/>
      <c r="DH61" s="180"/>
      <c r="DI61" s="180"/>
      <c r="DJ61" s="181"/>
      <c r="DK61" s="179"/>
      <c r="DL61" s="180"/>
      <c r="DM61" s="180"/>
      <c r="DN61" s="180"/>
      <c r="DO61" s="180"/>
      <c r="DP61" s="180"/>
      <c r="DQ61" s="180"/>
      <c r="DR61" s="180"/>
      <c r="DS61" s="180"/>
      <c r="DT61" s="180"/>
      <c r="DU61" s="180"/>
      <c r="DV61" s="180"/>
      <c r="DW61" s="181"/>
      <c r="DX61" s="175">
        <f t="shared" si="11"/>
        <v>0</v>
      </c>
      <c r="DY61" s="176"/>
      <c r="DZ61" s="176"/>
      <c r="EA61" s="176"/>
      <c r="EB61" s="176"/>
      <c r="EC61" s="176"/>
      <c r="ED61" s="176"/>
      <c r="EE61" s="176"/>
      <c r="EF61" s="176"/>
      <c r="EG61" s="176"/>
      <c r="EH61" s="176"/>
      <c r="EI61" s="176"/>
      <c r="EJ61" s="177"/>
      <c r="EK61" s="175">
        <f t="shared" si="10"/>
        <v>0</v>
      </c>
      <c r="EL61" s="180"/>
      <c r="EM61" s="180"/>
      <c r="EN61" s="180"/>
      <c r="EO61" s="180"/>
      <c r="EP61" s="180"/>
      <c r="EQ61" s="180"/>
      <c r="ER61" s="180"/>
      <c r="ES61" s="180"/>
      <c r="ET61" s="180"/>
      <c r="EU61" s="180"/>
      <c r="EV61" s="180"/>
      <c r="EW61" s="181"/>
      <c r="EX61" s="179"/>
      <c r="EY61" s="180"/>
      <c r="EZ61" s="180"/>
      <c r="FA61" s="180"/>
      <c r="FB61" s="180"/>
      <c r="FC61" s="180"/>
      <c r="FD61" s="180"/>
      <c r="FE61" s="180"/>
      <c r="FF61" s="180"/>
      <c r="FG61" s="180"/>
      <c r="FH61" s="180"/>
      <c r="FI61" s="180"/>
      <c r="FJ61" s="182"/>
    </row>
    <row r="62" spans="1:166" ht="14.25" customHeight="1" hidden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8"/>
      <c r="AH62" s="18"/>
      <c r="AI62" s="18"/>
      <c r="AJ62" s="18"/>
      <c r="AK62" s="52"/>
      <c r="AL62" s="53"/>
      <c r="AM62" s="53"/>
      <c r="AN62" s="53"/>
      <c r="AO62" s="53"/>
      <c r="AP62" s="54"/>
      <c r="AQ62" s="56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8"/>
      <c r="BC62" s="179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1"/>
      <c r="BR62" s="179"/>
      <c r="BS62" s="180"/>
      <c r="BT62" s="180"/>
      <c r="BU62" s="180"/>
      <c r="BV62" s="180"/>
      <c r="BW62" s="180"/>
      <c r="BX62" s="180"/>
      <c r="BY62" s="180"/>
      <c r="BZ62" s="180"/>
      <c r="CA62" s="180"/>
      <c r="CB62" s="180"/>
      <c r="CC62" s="180"/>
      <c r="CD62" s="180"/>
      <c r="CE62" s="180"/>
      <c r="CF62" s="180"/>
      <c r="CG62" s="181"/>
      <c r="CH62" s="175"/>
      <c r="CI62" s="176"/>
      <c r="CJ62" s="176"/>
      <c r="CK62" s="176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7"/>
      <c r="CX62" s="179"/>
      <c r="CY62" s="180"/>
      <c r="CZ62" s="180"/>
      <c r="DA62" s="180"/>
      <c r="DB62" s="180"/>
      <c r="DC62" s="180"/>
      <c r="DD62" s="180"/>
      <c r="DE62" s="180"/>
      <c r="DF62" s="180"/>
      <c r="DG62" s="180"/>
      <c r="DH62" s="180"/>
      <c r="DI62" s="180"/>
      <c r="DJ62" s="181"/>
      <c r="DK62" s="179"/>
      <c r="DL62" s="180"/>
      <c r="DM62" s="180"/>
      <c r="DN62" s="180"/>
      <c r="DO62" s="180"/>
      <c r="DP62" s="180"/>
      <c r="DQ62" s="180"/>
      <c r="DR62" s="180"/>
      <c r="DS62" s="180"/>
      <c r="DT62" s="180"/>
      <c r="DU62" s="180"/>
      <c r="DV62" s="180"/>
      <c r="DW62" s="181"/>
      <c r="DX62" s="175">
        <f>CH62</f>
        <v>0</v>
      </c>
      <c r="DY62" s="176"/>
      <c r="DZ62" s="176"/>
      <c r="EA62" s="176"/>
      <c r="EB62" s="176"/>
      <c r="EC62" s="176"/>
      <c r="ED62" s="176"/>
      <c r="EE62" s="176"/>
      <c r="EF62" s="176"/>
      <c r="EG62" s="176"/>
      <c r="EH62" s="176"/>
      <c r="EI62" s="176"/>
      <c r="EJ62" s="177"/>
      <c r="EK62" s="175">
        <f>BC62-CH62</f>
        <v>0</v>
      </c>
      <c r="EL62" s="180"/>
      <c r="EM62" s="180"/>
      <c r="EN62" s="180"/>
      <c r="EO62" s="180"/>
      <c r="EP62" s="180"/>
      <c r="EQ62" s="180"/>
      <c r="ER62" s="180"/>
      <c r="ES62" s="180"/>
      <c r="ET62" s="180"/>
      <c r="EU62" s="180"/>
      <c r="EV62" s="180"/>
      <c r="EW62" s="181"/>
      <c r="EX62" s="179"/>
      <c r="EY62" s="180"/>
      <c r="EZ62" s="180"/>
      <c r="FA62" s="180"/>
      <c r="FB62" s="180"/>
      <c r="FC62" s="180"/>
      <c r="FD62" s="180"/>
      <c r="FE62" s="180"/>
      <c r="FF62" s="180"/>
      <c r="FG62" s="180"/>
      <c r="FH62" s="180"/>
      <c r="FI62" s="180"/>
      <c r="FJ62" s="182"/>
    </row>
    <row r="63" spans="1:166" ht="14.25" customHeight="1" hidden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8"/>
      <c r="AH63" s="18"/>
      <c r="AI63" s="18"/>
      <c r="AJ63" s="18"/>
      <c r="AK63" s="52"/>
      <c r="AL63" s="53"/>
      <c r="AM63" s="53"/>
      <c r="AN63" s="53"/>
      <c r="AO63" s="53"/>
      <c r="AP63" s="54"/>
      <c r="AQ63" s="56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8"/>
      <c r="BC63" s="179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1"/>
      <c r="BR63" s="179"/>
      <c r="BS63" s="180"/>
      <c r="BT63" s="180"/>
      <c r="BU63" s="180"/>
      <c r="BV63" s="180"/>
      <c r="BW63" s="180"/>
      <c r="BX63" s="180"/>
      <c r="BY63" s="180"/>
      <c r="BZ63" s="180"/>
      <c r="CA63" s="180"/>
      <c r="CB63" s="180"/>
      <c r="CC63" s="180"/>
      <c r="CD63" s="180"/>
      <c r="CE63" s="180"/>
      <c r="CF63" s="180"/>
      <c r="CG63" s="181"/>
      <c r="CH63" s="175"/>
      <c r="CI63" s="176"/>
      <c r="CJ63" s="176"/>
      <c r="CK63" s="176"/>
      <c r="CL63" s="176"/>
      <c r="CM63" s="176"/>
      <c r="CN63" s="176"/>
      <c r="CO63" s="176"/>
      <c r="CP63" s="176"/>
      <c r="CQ63" s="176"/>
      <c r="CR63" s="176"/>
      <c r="CS63" s="176"/>
      <c r="CT63" s="176"/>
      <c r="CU63" s="176"/>
      <c r="CV63" s="176"/>
      <c r="CW63" s="177"/>
      <c r="CX63" s="179"/>
      <c r="CY63" s="180"/>
      <c r="CZ63" s="180"/>
      <c r="DA63" s="180"/>
      <c r="DB63" s="180"/>
      <c r="DC63" s="180"/>
      <c r="DD63" s="180"/>
      <c r="DE63" s="180"/>
      <c r="DF63" s="180"/>
      <c r="DG63" s="180"/>
      <c r="DH63" s="180"/>
      <c r="DI63" s="180"/>
      <c r="DJ63" s="181"/>
      <c r="DK63" s="179"/>
      <c r="DL63" s="180"/>
      <c r="DM63" s="180"/>
      <c r="DN63" s="180"/>
      <c r="DO63" s="180"/>
      <c r="DP63" s="180"/>
      <c r="DQ63" s="180"/>
      <c r="DR63" s="180"/>
      <c r="DS63" s="180"/>
      <c r="DT63" s="180"/>
      <c r="DU63" s="180"/>
      <c r="DV63" s="180"/>
      <c r="DW63" s="181"/>
      <c r="DX63" s="175">
        <f>CH63</f>
        <v>0</v>
      </c>
      <c r="DY63" s="176"/>
      <c r="DZ63" s="176"/>
      <c r="EA63" s="176"/>
      <c r="EB63" s="176"/>
      <c r="EC63" s="176"/>
      <c r="ED63" s="176"/>
      <c r="EE63" s="176"/>
      <c r="EF63" s="176"/>
      <c r="EG63" s="176"/>
      <c r="EH63" s="176"/>
      <c r="EI63" s="176"/>
      <c r="EJ63" s="177"/>
      <c r="EK63" s="175">
        <f>BC63-CH63</f>
        <v>0</v>
      </c>
      <c r="EL63" s="180"/>
      <c r="EM63" s="180"/>
      <c r="EN63" s="180"/>
      <c r="EO63" s="180"/>
      <c r="EP63" s="180"/>
      <c r="EQ63" s="180"/>
      <c r="ER63" s="180"/>
      <c r="ES63" s="180"/>
      <c r="ET63" s="180"/>
      <c r="EU63" s="180"/>
      <c r="EV63" s="180"/>
      <c r="EW63" s="181"/>
      <c r="EX63" s="179"/>
      <c r="EY63" s="180"/>
      <c r="EZ63" s="180"/>
      <c r="FA63" s="180"/>
      <c r="FB63" s="180"/>
      <c r="FC63" s="180"/>
      <c r="FD63" s="180"/>
      <c r="FE63" s="180"/>
      <c r="FF63" s="180"/>
      <c r="FG63" s="180"/>
      <c r="FH63" s="180"/>
      <c r="FI63" s="180"/>
      <c r="FJ63" s="182"/>
    </row>
    <row r="64" spans="1:166" ht="14.25" customHeight="1" hidden="1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8"/>
      <c r="AH64" s="18"/>
      <c r="AI64" s="18"/>
      <c r="AJ64" s="18"/>
      <c r="AK64" s="52"/>
      <c r="AL64" s="53"/>
      <c r="AM64" s="53"/>
      <c r="AN64" s="53"/>
      <c r="AO64" s="53"/>
      <c r="AP64" s="54"/>
      <c r="AQ64" s="56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8"/>
      <c r="BC64" s="179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1"/>
      <c r="BR64" s="36"/>
      <c r="BS64" s="37"/>
      <c r="BT64" s="37"/>
      <c r="BU64" s="180"/>
      <c r="BV64" s="180"/>
      <c r="BW64" s="180"/>
      <c r="BX64" s="180"/>
      <c r="BY64" s="180"/>
      <c r="BZ64" s="180"/>
      <c r="CA64" s="180"/>
      <c r="CB64" s="180"/>
      <c r="CC64" s="180"/>
      <c r="CD64" s="180"/>
      <c r="CE64" s="180"/>
      <c r="CF64" s="180"/>
      <c r="CG64" s="181"/>
      <c r="CH64" s="175"/>
      <c r="CI64" s="176"/>
      <c r="CJ64" s="176"/>
      <c r="CK64" s="176"/>
      <c r="CL64" s="176"/>
      <c r="CM64" s="176"/>
      <c r="CN64" s="176"/>
      <c r="CO64" s="176"/>
      <c r="CP64" s="176"/>
      <c r="CQ64" s="176"/>
      <c r="CR64" s="176"/>
      <c r="CS64" s="176"/>
      <c r="CT64" s="176"/>
      <c r="CU64" s="176"/>
      <c r="CV64" s="176"/>
      <c r="CW64" s="177"/>
      <c r="CX64" s="179"/>
      <c r="CY64" s="180"/>
      <c r="CZ64" s="180"/>
      <c r="DA64" s="180"/>
      <c r="DB64" s="180"/>
      <c r="DC64" s="180"/>
      <c r="DD64" s="180"/>
      <c r="DE64" s="180"/>
      <c r="DF64" s="180"/>
      <c r="DG64" s="180"/>
      <c r="DH64" s="180"/>
      <c r="DI64" s="180"/>
      <c r="DJ64" s="181"/>
      <c r="DK64" s="179"/>
      <c r="DL64" s="180"/>
      <c r="DM64" s="180"/>
      <c r="DN64" s="180"/>
      <c r="DO64" s="180"/>
      <c r="DP64" s="180"/>
      <c r="DQ64" s="180"/>
      <c r="DR64" s="180"/>
      <c r="DS64" s="180"/>
      <c r="DT64" s="180"/>
      <c r="DU64" s="180"/>
      <c r="DV64" s="180"/>
      <c r="DW64" s="181"/>
      <c r="DX64" s="175">
        <f>CH64</f>
        <v>0</v>
      </c>
      <c r="DY64" s="176"/>
      <c r="DZ64" s="176"/>
      <c r="EA64" s="176"/>
      <c r="EB64" s="176"/>
      <c r="EC64" s="176"/>
      <c r="ED64" s="176"/>
      <c r="EE64" s="176"/>
      <c r="EF64" s="176"/>
      <c r="EG64" s="176"/>
      <c r="EH64" s="176"/>
      <c r="EI64" s="176"/>
      <c r="EJ64" s="177"/>
      <c r="EK64" s="175">
        <f>BC64-CH64</f>
        <v>0</v>
      </c>
      <c r="EL64" s="180"/>
      <c r="EM64" s="180"/>
      <c r="EN64" s="180"/>
      <c r="EO64" s="180"/>
      <c r="EP64" s="180"/>
      <c r="EQ64" s="180"/>
      <c r="ER64" s="180"/>
      <c r="ES64" s="180"/>
      <c r="ET64" s="180"/>
      <c r="EU64" s="180"/>
      <c r="EV64" s="180"/>
      <c r="EW64" s="181"/>
      <c r="EX64" s="179"/>
      <c r="EY64" s="180"/>
      <c r="EZ64" s="180"/>
      <c r="FA64" s="180"/>
      <c r="FB64" s="180"/>
      <c r="FC64" s="180"/>
      <c r="FD64" s="180"/>
      <c r="FE64" s="180"/>
      <c r="FF64" s="180"/>
      <c r="FG64" s="180"/>
      <c r="FH64" s="180"/>
      <c r="FI64" s="180"/>
      <c r="FJ64" s="182"/>
    </row>
    <row r="65" spans="1:166" ht="14.25" customHeight="1">
      <c r="A65" s="195" t="s">
        <v>132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8"/>
      <c r="AH65" s="18"/>
      <c r="AI65" s="18"/>
      <c r="AJ65" s="18"/>
      <c r="AK65" s="52"/>
      <c r="AL65" s="53"/>
      <c r="AM65" s="53"/>
      <c r="AN65" s="53"/>
      <c r="AO65" s="53"/>
      <c r="AP65" s="54"/>
      <c r="AQ65" s="189" t="s">
        <v>190</v>
      </c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1"/>
      <c r="BC65" s="186">
        <f>BC66+BC68</f>
        <v>178600</v>
      </c>
      <c r="BD65" s="187"/>
      <c r="BE65" s="187"/>
      <c r="BF65" s="187"/>
      <c r="BG65" s="187"/>
      <c r="BH65" s="187"/>
      <c r="BI65" s="187"/>
      <c r="BJ65" s="187"/>
      <c r="BK65" s="187"/>
      <c r="BL65" s="187"/>
      <c r="BM65" s="187"/>
      <c r="BN65" s="187"/>
      <c r="BO65" s="187"/>
      <c r="BP65" s="187"/>
      <c r="BQ65" s="188"/>
      <c r="BR65" s="38"/>
      <c r="BS65" s="39"/>
      <c r="BT65" s="39"/>
      <c r="BU65" s="187">
        <f>BC65</f>
        <v>178600</v>
      </c>
      <c r="BV65" s="187"/>
      <c r="BW65" s="187"/>
      <c r="BX65" s="187"/>
      <c r="BY65" s="187"/>
      <c r="BZ65" s="187"/>
      <c r="CA65" s="187"/>
      <c r="CB65" s="187"/>
      <c r="CC65" s="187"/>
      <c r="CD65" s="187"/>
      <c r="CE65" s="187"/>
      <c r="CF65" s="187"/>
      <c r="CG65" s="188"/>
      <c r="CH65" s="183">
        <f>CH66+CH68+CH72</f>
        <v>57857.69</v>
      </c>
      <c r="CI65" s="184"/>
      <c r="CJ65" s="184"/>
      <c r="CK65" s="184"/>
      <c r="CL65" s="184"/>
      <c r="CM65" s="184"/>
      <c r="CN65" s="184"/>
      <c r="CO65" s="184"/>
      <c r="CP65" s="184"/>
      <c r="CQ65" s="184"/>
      <c r="CR65" s="184"/>
      <c r="CS65" s="184"/>
      <c r="CT65" s="184"/>
      <c r="CU65" s="184"/>
      <c r="CV65" s="184"/>
      <c r="CW65" s="185"/>
      <c r="CX65" s="186"/>
      <c r="CY65" s="187"/>
      <c r="CZ65" s="187"/>
      <c r="DA65" s="187"/>
      <c r="DB65" s="187"/>
      <c r="DC65" s="187"/>
      <c r="DD65" s="187"/>
      <c r="DE65" s="187"/>
      <c r="DF65" s="187"/>
      <c r="DG65" s="187"/>
      <c r="DH65" s="187"/>
      <c r="DI65" s="187"/>
      <c r="DJ65" s="188"/>
      <c r="DK65" s="186"/>
      <c r="DL65" s="187"/>
      <c r="DM65" s="187"/>
      <c r="DN65" s="187"/>
      <c r="DO65" s="187"/>
      <c r="DP65" s="187"/>
      <c r="DQ65" s="187"/>
      <c r="DR65" s="187"/>
      <c r="DS65" s="187"/>
      <c r="DT65" s="187"/>
      <c r="DU65" s="187"/>
      <c r="DV65" s="187"/>
      <c r="DW65" s="188"/>
      <c r="DX65" s="183">
        <f>CH65</f>
        <v>57857.69</v>
      </c>
      <c r="DY65" s="184"/>
      <c r="DZ65" s="184"/>
      <c r="EA65" s="184"/>
      <c r="EB65" s="184"/>
      <c r="EC65" s="184"/>
      <c r="ED65" s="184"/>
      <c r="EE65" s="184"/>
      <c r="EF65" s="184"/>
      <c r="EG65" s="184"/>
      <c r="EH65" s="184"/>
      <c r="EI65" s="184"/>
      <c r="EJ65" s="185"/>
      <c r="EK65" s="183">
        <f>CU65</f>
        <v>0</v>
      </c>
      <c r="EL65" s="184"/>
      <c r="EM65" s="184"/>
      <c r="EN65" s="184"/>
      <c r="EO65" s="184"/>
      <c r="EP65" s="184"/>
      <c r="EQ65" s="184"/>
      <c r="ER65" s="184"/>
      <c r="ES65" s="184"/>
      <c r="ET65" s="184"/>
      <c r="EU65" s="184"/>
      <c r="EV65" s="184"/>
      <c r="EW65" s="185"/>
      <c r="EX65" s="186"/>
      <c r="EY65" s="187"/>
      <c r="EZ65" s="187"/>
      <c r="FA65" s="187"/>
      <c r="FB65" s="187"/>
      <c r="FC65" s="187"/>
      <c r="FD65" s="187"/>
      <c r="FE65" s="187"/>
      <c r="FF65" s="187"/>
      <c r="FG65" s="187"/>
      <c r="FH65" s="187"/>
      <c r="FI65" s="187"/>
      <c r="FJ65" s="193"/>
    </row>
    <row r="66" spans="1:166" ht="14.25" customHeight="1">
      <c r="A66" s="194" t="s">
        <v>133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26"/>
      <c r="AH66" s="26"/>
      <c r="AI66" s="26"/>
      <c r="AJ66" s="26"/>
      <c r="AK66" s="52"/>
      <c r="AL66" s="53"/>
      <c r="AM66" s="53"/>
      <c r="AN66" s="53"/>
      <c r="AO66" s="53"/>
      <c r="AP66" s="54"/>
      <c r="AQ66" s="189" t="s">
        <v>165</v>
      </c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1"/>
      <c r="BC66" s="186">
        <f>BC67</f>
        <v>151300</v>
      </c>
      <c r="BD66" s="187"/>
      <c r="BE66" s="187"/>
      <c r="BF66" s="187"/>
      <c r="BG66" s="187"/>
      <c r="BH66" s="187"/>
      <c r="BI66" s="187"/>
      <c r="BJ66" s="187"/>
      <c r="BK66" s="187"/>
      <c r="BL66" s="187"/>
      <c r="BM66" s="187"/>
      <c r="BN66" s="187"/>
      <c r="BO66" s="187"/>
      <c r="BP66" s="187"/>
      <c r="BQ66" s="188"/>
      <c r="BR66" s="38"/>
      <c r="BS66" s="39"/>
      <c r="BT66" s="39"/>
      <c r="BU66" s="187">
        <f>BC66</f>
        <v>151300</v>
      </c>
      <c r="BV66" s="187"/>
      <c r="BW66" s="187"/>
      <c r="BX66" s="187"/>
      <c r="BY66" s="187"/>
      <c r="BZ66" s="187"/>
      <c r="CA66" s="187"/>
      <c r="CB66" s="187"/>
      <c r="CC66" s="187"/>
      <c r="CD66" s="187"/>
      <c r="CE66" s="187"/>
      <c r="CF66" s="187"/>
      <c r="CG66" s="188"/>
      <c r="CH66" s="183">
        <f>CH67</f>
        <v>30685.62</v>
      </c>
      <c r="CI66" s="184"/>
      <c r="CJ66" s="184"/>
      <c r="CK66" s="184"/>
      <c r="CL66" s="184"/>
      <c r="CM66" s="184"/>
      <c r="CN66" s="184"/>
      <c r="CO66" s="184"/>
      <c r="CP66" s="184"/>
      <c r="CQ66" s="184"/>
      <c r="CR66" s="184"/>
      <c r="CS66" s="184"/>
      <c r="CT66" s="184"/>
      <c r="CU66" s="184"/>
      <c r="CV66" s="184"/>
      <c r="CW66" s="185"/>
      <c r="CX66" s="186"/>
      <c r="CY66" s="187"/>
      <c r="CZ66" s="187"/>
      <c r="DA66" s="187"/>
      <c r="DB66" s="187"/>
      <c r="DC66" s="187"/>
      <c r="DD66" s="187"/>
      <c r="DE66" s="187"/>
      <c r="DF66" s="187"/>
      <c r="DG66" s="187"/>
      <c r="DH66" s="187"/>
      <c r="DI66" s="187"/>
      <c r="DJ66" s="188"/>
      <c r="DK66" s="186"/>
      <c r="DL66" s="187"/>
      <c r="DM66" s="187"/>
      <c r="DN66" s="187"/>
      <c r="DO66" s="187"/>
      <c r="DP66" s="187"/>
      <c r="DQ66" s="187"/>
      <c r="DR66" s="187"/>
      <c r="DS66" s="187"/>
      <c r="DT66" s="187"/>
      <c r="DU66" s="187"/>
      <c r="DV66" s="187"/>
      <c r="DW66" s="188"/>
      <c r="DX66" s="183">
        <f aca="true" t="shared" si="12" ref="DX66:DX76">CH66</f>
        <v>30685.62</v>
      </c>
      <c r="DY66" s="184"/>
      <c r="DZ66" s="184"/>
      <c r="EA66" s="184"/>
      <c r="EB66" s="184"/>
      <c r="EC66" s="184"/>
      <c r="ED66" s="184"/>
      <c r="EE66" s="184"/>
      <c r="EF66" s="184"/>
      <c r="EG66" s="184"/>
      <c r="EH66" s="184"/>
      <c r="EI66" s="184"/>
      <c r="EJ66" s="185"/>
      <c r="EK66" s="183">
        <f>BU66-CH66</f>
        <v>120614.38</v>
      </c>
      <c r="EL66" s="184"/>
      <c r="EM66" s="184"/>
      <c r="EN66" s="184"/>
      <c r="EO66" s="184"/>
      <c r="EP66" s="184"/>
      <c r="EQ66" s="184"/>
      <c r="ER66" s="184"/>
      <c r="ES66" s="184"/>
      <c r="ET66" s="184"/>
      <c r="EU66" s="184"/>
      <c r="EV66" s="184"/>
      <c r="EW66" s="185"/>
      <c r="EX66" s="179"/>
      <c r="EY66" s="180"/>
      <c r="EZ66" s="180"/>
      <c r="FA66" s="180"/>
      <c r="FB66" s="180"/>
      <c r="FC66" s="180"/>
      <c r="FD66" s="180"/>
      <c r="FE66" s="180"/>
      <c r="FF66" s="180"/>
      <c r="FG66" s="180"/>
      <c r="FH66" s="180"/>
      <c r="FI66" s="180"/>
      <c r="FJ66" s="182"/>
    </row>
    <row r="67" spans="1:166" ht="33.75" customHeight="1">
      <c r="A67" s="178" t="s">
        <v>175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8"/>
      <c r="AH67" s="18"/>
      <c r="AI67" s="18"/>
      <c r="AJ67" s="18"/>
      <c r="AK67" s="52"/>
      <c r="AL67" s="53"/>
      <c r="AM67" s="53"/>
      <c r="AN67" s="53"/>
      <c r="AO67" s="53"/>
      <c r="AP67" s="54"/>
      <c r="AQ67" s="56" t="s">
        <v>165</v>
      </c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8"/>
      <c r="BC67" s="179">
        <v>151300</v>
      </c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1"/>
      <c r="BR67" s="36"/>
      <c r="BS67" s="37"/>
      <c r="BT67" s="37"/>
      <c r="BU67" s="180">
        <f>BC67</f>
        <v>151300</v>
      </c>
      <c r="BV67" s="180"/>
      <c r="BW67" s="180"/>
      <c r="BX67" s="180"/>
      <c r="BY67" s="180"/>
      <c r="BZ67" s="180"/>
      <c r="CA67" s="180"/>
      <c r="CB67" s="180"/>
      <c r="CC67" s="180"/>
      <c r="CD67" s="180"/>
      <c r="CE67" s="180"/>
      <c r="CF67" s="180"/>
      <c r="CG67" s="181"/>
      <c r="CH67" s="175">
        <v>30685.62</v>
      </c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7"/>
      <c r="CX67" s="179"/>
      <c r="CY67" s="180"/>
      <c r="CZ67" s="180"/>
      <c r="DA67" s="180"/>
      <c r="DB67" s="180"/>
      <c r="DC67" s="180"/>
      <c r="DD67" s="180"/>
      <c r="DE67" s="180"/>
      <c r="DF67" s="180"/>
      <c r="DG67" s="180"/>
      <c r="DH67" s="180"/>
      <c r="DI67" s="180"/>
      <c r="DJ67" s="181"/>
      <c r="DK67" s="179"/>
      <c r="DL67" s="180"/>
      <c r="DM67" s="180"/>
      <c r="DN67" s="180"/>
      <c r="DO67" s="180"/>
      <c r="DP67" s="180"/>
      <c r="DQ67" s="180"/>
      <c r="DR67" s="180"/>
      <c r="DS67" s="180"/>
      <c r="DT67" s="180"/>
      <c r="DU67" s="180"/>
      <c r="DV67" s="180"/>
      <c r="DW67" s="181"/>
      <c r="DX67" s="175">
        <f t="shared" si="12"/>
        <v>30685.62</v>
      </c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7"/>
      <c r="EK67" s="175">
        <f>BC67-CH67</f>
        <v>120614.38</v>
      </c>
      <c r="EL67" s="180"/>
      <c r="EM67" s="180"/>
      <c r="EN67" s="180"/>
      <c r="EO67" s="180"/>
      <c r="EP67" s="180"/>
      <c r="EQ67" s="180"/>
      <c r="ER67" s="180"/>
      <c r="ES67" s="180"/>
      <c r="ET67" s="180"/>
      <c r="EU67" s="180"/>
      <c r="EV67" s="180"/>
      <c r="EW67" s="181"/>
      <c r="EX67" s="179"/>
      <c r="EY67" s="180"/>
      <c r="EZ67" s="180"/>
      <c r="FA67" s="180"/>
      <c r="FB67" s="180"/>
      <c r="FC67" s="180"/>
      <c r="FD67" s="180"/>
      <c r="FE67" s="180"/>
      <c r="FF67" s="180"/>
      <c r="FG67" s="180"/>
      <c r="FH67" s="180"/>
      <c r="FI67" s="180"/>
      <c r="FJ67" s="182"/>
    </row>
    <row r="68" spans="1:166" ht="15.75" customHeight="1">
      <c r="A68" s="194" t="s">
        <v>131</v>
      </c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26"/>
      <c r="AH68" s="26"/>
      <c r="AI68" s="26"/>
      <c r="AJ68" s="26"/>
      <c r="AK68" s="166"/>
      <c r="AL68" s="167"/>
      <c r="AM68" s="167"/>
      <c r="AN68" s="167"/>
      <c r="AO68" s="167"/>
      <c r="AP68" s="168"/>
      <c r="AQ68" s="56" t="s">
        <v>166</v>
      </c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8"/>
      <c r="BC68" s="179">
        <f>BC69+BC70+BC71</f>
        <v>27300</v>
      </c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1"/>
      <c r="BR68" s="35"/>
      <c r="BS68" s="35"/>
      <c r="BT68" s="35"/>
      <c r="BU68" s="179">
        <f>BC68</f>
        <v>27300</v>
      </c>
      <c r="BV68" s="180"/>
      <c r="BW68" s="180"/>
      <c r="BX68" s="180"/>
      <c r="BY68" s="180"/>
      <c r="BZ68" s="180"/>
      <c r="CA68" s="180"/>
      <c r="CB68" s="180"/>
      <c r="CC68" s="180"/>
      <c r="CD68" s="180"/>
      <c r="CE68" s="180"/>
      <c r="CF68" s="180"/>
      <c r="CG68" s="181"/>
      <c r="CH68" s="175">
        <f>CH69+CH70+CH71</f>
        <v>9562.07</v>
      </c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7"/>
      <c r="CX68" s="186"/>
      <c r="CY68" s="187"/>
      <c r="CZ68" s="187"/>
      <c r="DA68" s="187"/>
      <c r="DB68" s="187"/>
      <c r="DC68" s="187"/>
      <c r="DD68" s="187"/>
      <c r="DE68" s="187"/>
      <c r="DF68" s="187"/>
      <c r="DG68" s="187"/>
      <c r="DH68" s="187"/>
      <c r="DI68" s="187"/>
      <c r="DJ68" s="188"/>
      <c r="DK68" s="186"/>
      <c r="DL68" s="187"/>
      <c r="DM68" s="187"/>
      <c r="DN68" s="187"/>
      <c r="DO68" s="187"/>
      <c r="DP68" s="187"/>
      <c r="DQ68" s="187"/>
      <c r="DR68" s="187"/>
      <c r="DS68" s="187"/>
      <c r="DT68" s="187"/>
      <c r="DU68" s="187"/>
      <c r="DV68" s="187"/>
      <c r="DW68" s="188"/>
      <c r="DX68" s="175">
        <f t="shared" si="12"/>
        <v>9562.07</v>
      </c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7"/>
      <c r="EK68" s="175">
        <f aca="true" t="shared" si="13" ref="EK68:EK80">BC68-CH68</f>
        <v>17737.93</v>
      </c>
      <c r="EL68" s="180"/>
      <c r="EM68" s="180"/>
      <c r="EN68" s="180"/>
      <c r="EO68" s="180"/>
      <c r="EP68" s="180"/>
      <c r="EQ68" s="180"/>
      <c r="ER68" s="180"/>
      <c r="ES68" s="180"/>
      <c r="ET68" s="180"/>
      <c r="EU68" s="180"/>
      <c r="EV68" s="180"/>
      <c r="EW68" s="181"/>
      <c r="EX68" s="186"/>
      <c r="EY68" s="187"/>
      <c r="EZ68" s="187"/>
      <c r="FA68" s="187"/>
      <c r="FB68" s="187"/>
      <c r="FC68" s="187"/>
      <c r="FD68" s="187"/>
      <c r="FE68" s="187"/>
      <c r="FF68" s="187"/>
      <c r="FG68" s="187"/>
      <c r="FH68" s="187"/>
      <c r="FI68" s="187"/>
      <c r="FJ68" s="193"/>
    </row>
    <row r="69" spans="1:166" ht="34.5" customHeight="1">
      <c r="A69" s="178" t="s">
        <v>175</v>
      </c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8"/>
      <c r="AH69" s="18"/>
      <c r="AI69" s="18"/>
      <c r="AJ69" s="18"/>
      <c r="AK69" s="52"/>
      <c r="AL69" s="53"/>
      <c r="AM69" s="53"/>
      <c r="AN69" s="53"/>
      <c r="AO69" s="53"/>
      <c r="AP69" s="54"/>
      <c r="AQ69" s="56" t="s">
        <v>167</v>
      </c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8"/>
      <c r="BC69" s="179">
        <v>6300</v>
      </c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1"/>
      <c r="BR69" s="35"/>
      <c r="BS69" s="35"/>
      <c r="BT69" s="35"/>
      <c r="BU69" s="179">
        <v>6300</v>
      </c>
      <c r="BV69" s="180"/>
      <c r="BW69" s="180"/>
      <c r="BX69" s="180"/>
      <c r="BY69" s="180"/>
      <c r="BZ69" s="180"/>
      <c r="CA69" s="180"/>
      <c r="CB69" s="180"/>
      <c r="CC69" s="180"/>
      <c r="CD69" s="180"/>
      <c r="CE69" s="180"/>
      <c r="CF69" s="180"/>
      <c r="CG69" s="181"/>
      <c r="CH69" s="175">
        <v>6278.07</v>
      </c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7"/>
      <c r="CX69" s="179"/>
      <c r="CY69" s="180"/>
      <c r="CZ69" s="180"/>
      <c r="DA69" s="180"/>
      <c r="DB69" s="180"/>
      <c r="DC69" s="180"/>
      <c r="DD69" s="180"/>
      <c r="DE69" s="180"/>
      <c r="DF69" s="180"/>
      <c r="DG69" s="180"/>
      <c r="DH69" s="180"/>
      <c r="DI69" s="180"/>
      <c r="DJ69" s="181"/>
      <c r="DK69" s="179"/>
      <c r="DL69" s="180"/>
      <c r="DM69" s="180"/>
      <c r="DN69" s="180"/>
      <c r="DO69" s="180"/>
      <c r="DP69" s="180"/>
      <c r="DQ69" s="180"/>
      <c r="DR69" s="180"/>
      <c r="DS69" s="180"/>
      <c r="DT69" s="180"/>
      <c r="DU69" s="180"/>
      <c r="DV69" s="180"/>
      <c r="DW69" s="181"/>
      <c r="DX69" s="175">
        <f t="shared" si="12"/>
        <v>6278.07</v>
      </c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7"/>
      <c r="EK69" s="175">
        <f t="shared" si="13"/>
        <v>21.93000000000029</v>
      </c>
      <c r="EL69" s="180"/>
      <c r="EM69" s="180"/>
      <c r="EN69" s="180"/>
      <c r="EO69" s="180"/>
      <c r="EP69" s="180"/>
      <c r="EQ69" s="180"/>
      <c r="ER69" s="180"/>
      <c r="ES69" s="180"/>
      <c r="ET69" s="180"/>
      <c r="EU69" s="180"/>
      <c r="EV69" s="180"/>
      <c r="EW69" s="181"/>
      <c r="EX69" s="179"/>
      <c r="EY69" s="180"/>
      <c r="EZ69" s="180"/>
      <c r="FA69" s="180"/>
      <c r="FB69" s="180"/>
      <c r="FC69" s="180"/>
      <c r="FD69" s="180"/>
      <c r="FE69" s="180"/>
      <c r="FF69" s="180"/>
      <c r="FG69" s="180"/>
      <c r="FH69" s="180"/>
      <c r="FI69" s="180"/>
      <c r="FJ69" s="182"/>
    </row>
    <row r="70" spans="1:166" ht="33" customHeight="1">
      <c r="A70" s="178" t="s">
        <v>175</v>
      </c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8"/>
      <c r="AH70" s="18"/>
      <c r="AI70" s="18"/>
      <c r="AJ70" s="18"/>
      <c r="AK70" s="52"/>
      <c r="AL70" s="53"/>
      <c r="AM70" s="53"/>
      <c r="AN70" s="53"/>
      <c r="AO70" s="53"/>
      <c r="AP70" s="54"/>
      <c r="AQ70" s="56" t="s">
        <v>201</v>
      </c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8"/>
      <c r="BC70" s="179">
        <v>19400</v>
      </c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1"/>
      <c r="BR70" s="40"/>
      <c r="BS70" s="35"/>
      <c r="BT70" s="35"/>
      <c r="BU70" s="179">
        <v>19400</v>
      </c>
      <c r="BV70" s="180"/>
      <c r="BW70" s="180"/>
      <c r="BX70" s="180"/>
      <c r="BY70" s="180"/>
      <c r="BZ70" s="180"/>
      <c r="CA70" s="180"/>
      <c r="CB70" s="180"/>
      <c r="CC70" s="180"/>
      <c r="CD70" s="180"/>
      <c r="CE70" s="180"/>
      <c r="CF70" s="180"/>
      <c r="CG70" s="181"/>
      <c r="CH70" s="175">
        <v>3284</v>
      </c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7"/>
      <c r="CX70" s="179"/>
      <c r="CY70" s="180"/>
      <c r="CZ70" s="180"/>
      <c r="DA70" s="180"/>
      <c r="DB70" s="180"/>
      <c r="DC70" s="180"/>
      <c r="DD70" s="180"/>
      <c r="DE70" s="180"/>
      <c r="DF70" s="180"/>
      <c r="DG70" s="180"/>
      <c r="DH70" s="180"/>
      <c r="DI70" s="180"/>
      <c r="DJ70" s="181"/>
      <c r="DK70" s="179"/>
      <c r="DL70" s="180"/>
      <c r="DM70" s="180"/>
      <c r="DN70" s="180"/>
      <c r="DO70" s="180"/>
      <c r="DP70" s="180"/>
      <c r="DQ70" s="180"/>
      <c r="DR70" s="180"/>
      <c r="DS70" s="180"/>
      <c r="DT70" s="180"/>
      <c r="DU70" s="180"/>
      <c r="DV70" s="180"/>
      <c r="DW70" s="181"/>
      <c r="DX70" s="175">
        <f aca="true" t="shared" si="14" ref="DX70:DX75">CH70</f>
        <v>3284</v>
      </c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7"/>
      <c r="EK70" s="175">
        <f aca="true" t="shared" si="15" ref="EK70:EK75">BC70-CH70</f>
        <v>16116</v>
      </c>
      <c r="EL70" s="180"/>
      <c r="EM70" s="180"/>
      <c r="EN70" s="180"/>
      <c r="EO70" s="180"/>
      <c r="EP70" s="180"/>
      <c r="EQ70" s="180"/>
      <c r="ER70" s="180"/>
      <c r="ES70" s="180"/>
      <c r="ET70" s="180"/>
      <c r="EU70" s="180"/>
      <c r="EV70" s="180"/>
      <c r="EW70" s="181"/>
      <c r="EX70" s="179"/>
      <c r="EY70" s="180"/>
      <c r="EZ70" s="180"/>
      <c r="FA70" s="180"/>
      <c r="FB70" s="180"/>
      <c r="FC70" s="180"/>
      <c r="FD70" s="180"/>
      <c r="FE70" s="180"/>
      <c r="FF70" s="180"/>
      <c r="FG70" s="180"/>
      <c r="FH70" s="180"/>
      <c r="FI70" s="180"/>
      <c r="FJ70" s="182"/>
    </row>
    <row r="71" spans="1:166" ht="31.5" customHeight="1">
      <c r="A71" s="178" t="s">
        <v>175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8"/>
      <c r="AH71" s="18"/>
      <c r="AI71" s="18"/>
      <c r="AJ71" s="18"/>
      <c r="AK71" s="52"/>
      <c r="AL71" s="53"/>
      <c r="AM71" s="53"/>
      <c r="AN71" s="53"/>
      <c r="AO71" s="53"/>
      <c r="AP71" s="54"/>
      <c r="AQ71" s="56" t="s">
        <v>203</v>
      </c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8"/>
      <c r="BC71" s="179">
        <v>1600</v>
      </c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1"/>
      <c r="BR71" s="40"/>
      <c r="BS71" s="35"/>
      <c r="BT71" s="35"/>
      <c r="BU71" s="179">
        <v>1600</v>
      </c>
      <c r="BV71" s="180"/>
      <c r="BW71" s="180"/>
      <c r="BX71" s="180"/>
      <c r="BY71" s="180"/>
      <c r="BZ71" s="180"/>
      <c r="CA71" s="180"/>
      <c r="CB71" s="180"/>
      <c r="CC71" s="180"/>
      <c r="CD71" s="180"/>
      <c r="CE71" s="180"/>
      <c r="CF71" s="180"/>
      <c r="CG71" s="181"/>
      <c r="CH71" s="175">
        <v>0</v>
      </c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7"/>
      <c r="CX71" s="179"/>
      <c r="CY71" s="180"/>
      <c r="CZ71" s="180"/>
      <c r="DA71" s="180"/>
      <c r="DB71" s="180"/>
      <c r="DC71" s="180"/>
      <c r="DD71" s="180"/>
      <c r="DE71" s="180"/>
      <c r="DF71" s="180"/>
      <c r="DG71" s="180"/>
      <c r="DH71" s="180"/>
      <c r="DI71" s="180"/>
      <c r="DJ71" s="181"/>
      <c r="DK71" s="179"/>
      <c r="DL71" s="180"/>
      <c r="DM71" s="180"/>
      <c r="DN71" s="180"/>
      <c r="DO71" s="180"/>
      <c r="DP71" s="180"/>
      <c r="DQ71" s="180"/>
      <c r="DR71" s="180"/>
      <c r="DS71" s="180"/>
      <c r="DT71" s="180"/>
      <c r="DU71" s="180"/>
      <c r="DV71" s="180"/>
      <c r="DW71" s="181"/>
      <c r="DX71" s="175">
        <f t="shared" si="14"/>
        <v>0</v>
      </c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7"/>
      <c r="EK71" s="175">
        <f t="shared" si="15"/>
        <v>1600</v>
      </c>
      <c r="EL71" s="180"/>
      <c r="EM71" s="180"/>
      <c r="EN71" s="180"/>
      <c r="EO71" s="180"/>
      <c r="EP71" s="180"/>
      <c r="EQ71" s="180"/>
      <c r="ER71" s="180"/>
      <c r="ES71" s="180"/>
      <c r="ET71" s="180"/>
      <c r="EU71" s="180"/>
      <c r="EV71" s="180"/>
      <c r="EW71" s="181"/>
      <c r="EX71" s="179"/>
      <c r="EY71" s="180"/>
      <c r="EZ71" s="180"/>
      <c r="FA71" s="180"/>
      <c r="FB71" s="180"/>
      <c r="FC71" s="180"/>
      <c r="FD71" s="180"/>
      <c r="FE71" s="180"/>
      <c r="FF71" s="180"/>
      <c r="FG71" s="180"/>
      <c r="FH71" s="180"/>
      <c r="FI71" s="180"/>
      <c r="FJ71" s="182"/>
    </row>
    <row r="72" spans="1:166" ht="17.25" customHeight="1">
      <c r="A72" s="194" t="s">
        <v>213</v>
      </c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26"/>
      <c r="AH72" s="26"/>
      <c r="AI72" s="26"/>
      <c r="AJ72" s="26"/>
      <c r="AK72" s="166"/>
      <c r="AL72" s="167"/>
      <c r="AM72" s="167"/>
      <c r="AN72" s="167"/>
      <c r="AO72" s="167"/>
      <c r="AP72" s="168"/>
      <c r="AQ72" s="189" t="s">
        <v>214</v>
      </c>
      <c r="AR72" s="190"/>
      <c r="AS72" s="190"/>
      <c r="AT72" s="190"/>
      <c r="AU72" s="190"/>
      <c r="AV72" s="190"/>
      <c r="AW72" s="190"/>
      <c r="AX72" s="190"/>
      <c r="AY72" s="190"/>
      <c r="AZ72" s="190"/>
      <c r="BA72" s="190"/>
      <c r="BB72" s="191"/>
      <c r="BC72" s="186">
        <f>BC73</f>
        <v>17700</v>
      </c>
      <c r="BD72" s="187"/>
      <c r="BE72" s="187"/>
      <c r="BF72" s="187"/>
      <c r="BG72" s="187"/>
      <c r="BH72" s="187"/>
      <c r="BI72" s="187"/>
      <c r="BJ72" s="187"/>
      <c r="BK72" s="187"/>
      <c r="BL72" s="187"/>
      <c r="BM72" s="187"/>
      <c r="BN72" s="187"/>
      <c r="BO72" s="187"/>
      <c r="BP72" s="187"/>
      <c r="BQ72" s="188"/>
      <c r="BR72" s="41"/>
      <c r="BS72" s="34"/>
      <c r="BT72" s="34"/>
      <c r="BU72" s="186">
        <f>BC72</f>
        <v>17700</v>
      </c>
      <c r="BV72" s="187"/>
      <c r="BW72" s="187"/>
      <c r="BX72" s="187"/>
      <c r="BY72" s="187"/>
      <c r="BZ72" s="187"/>
      <c r="CA72" s="187"/>
      <c r="CB72" s="187"/>
      <c r="CC72" s="187"/>
      <c r="CD72" s="187"/>
      <c r="CE72" s="187"/>
      <c r="CF72" s="187"/>
      <c r="CG72" s="188"/>
      <c r="CH72" s="183">
        <f>CH73</f>
        <v>17610</v>
      </c>
      <c r="CI72" s="184"/>
      <c r="CJ72" s="184"/>
      <c r="CK72" s="184"/>
      <c r="CL72" s="184"/>
      <c r="CM72" s="184"/>
      <c r="CN72" s="184"/>
      <c r="CO72" s="184"/>
      <c r="CP72" s="184"/>
      <c r="CQ72" s="184"/>
      <c r="CR72" s="184"/>
      <c r="CS72" s="184"/>
      <c r="CT72" s="184"/>
      <c r="CU72" s="184"/>
      <c r="CV72" s="184"/>
      <c r="CW72" s="185"/>
      <c r="CX72" s="186"/>
      <c r="CY72" s="187"/>
      <c r="CZ72" s="187"/>
      <c r="DA72" s="187"/>
      <c r="DB72" s="187"/>
      <c r="DC72" s="187"/>
      <c r="DD72" s="187"/>
      <c r="DE72" s="187"/>
      <c r="DF72" s="187"/>
      <c r="DG72" s="187"/>
      <c r="DH72" s="187"/>
      <c r="DI72" s="187"/>
      <c r="DJ72" s="188"/>
      <c r="DK72" s="186"/>
      <c r="DL72" s="187"/>
      <c r="DM72" s="187"/>
      <c r="DN72" s="187"/>
      <c r="DO72" s="187"/>
      <c r="DP72" s="187"/>
      <c r="DQ72" s="187"/>
      <c r="DR72" s="187"/>
      <c r="DS72" s="187"/>
      <c r="DT72" s="187"/>
      <c r="DU72" s="187"/>
      <c r="DV72" s="187"/>
      <c r="DW72" s="188"/>
      <c r="DX72" s="183">
        <f t="shared" si="14"/>
        <v>17610</v>
      </c>
      <c r="DY72" s="184"/>
      <c r="DZ72" s="184"/>
      <c r="EA72" s="184"/>
      <c r="EB72" s="184"/>
      <c r="EC72" s="184"/>
      <c r="ED72" s="184"/>
      <c r="EE72" s="184"/>
      <c r="EF72" s="184"/>
      <c r="EG72" s="184"/>
      <c r="EH72" s="184"/>
      <c r="EI72" s="184"/>
      <c r="EJ72" s="185"/>
      <c r="EK72" s="183">
        <f t="shared" si="15"/>
        <v>90</v>
      </c>
      <c r="EL72" s="187"/>
      <c r="EM72" s="187"/>
      <c r="EN72" s="187"/>
      <c r="EO72" s="187"/>
      <c r="EP72" s="187"/>
      <c r="EQ72" s="187"/>
      <c r="ER72" s="187"/>
      <c r="ES72" s="187"/>
      <c r="ET72" s="187"/>
      <c r="EU72" s="187"/>
      <c r="EV72" s="187"/>
      <c r="EW72" s="188"/>
      <c r="EX72" s="186"/>
      <c r="EY72" s="187"/>
      <c r="EZ72" s="187"/>
      <c r="FA72" s="187"/>
      <c r="FB72" s="187"/>
      <c r="FC72" s="187"/>
      <c r="FD72" s="187"/>
      <c r="FE72" s="187"/>
      <c r="FF72" s="187"/>
      <c r="FG72" s="187"/>
      <c r="FH72" s="187"/>
      <c r="FI72" s="187"/>
      <c r="FJ72" s="193"/>
    </row>
    <row r="73" spans="1:166" ht="33.75" customHeight="1">
      <c r="A73" s="178" t="s">
        <v>175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8"/>
      <c r="AH73" s="18"/>
      <c r="AI73" s="18"/>
      <c r="AJ73" s="18"/>
      <c r="AK73" s="52"/>
      <c r="AL73" s="53"/>
      <c r="AM73" s="53"/>
      <c r="AN73" s="53"/>
      <c r="AO73" s="53"/>
      <c r="AP73" s="54"/>
      <c r="AQ73" s="56" t="s">
        <v>214</v>
      </c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8"/>
      <c r="BC73" s="179">
        <v>17700</v>
      </c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28"/>
      <c r="BR73" s="40"/>
      <c r="BS73" s="35"/>
      <c r="BT73" s="35"/>
      <c r="BU73" s="179">
        <f>BC73</f>
        <v>17700</v>
      </c>
      <c r="BV73" s="180"/>
      <c r="BW73" s="180"/>
      <c r="BX73" s="180"/>
      <c r="BY73" s="180"/>
      <c r="BZ73" s="180"/>
      <c r="CA73" s="180"/>
      <c r="CB73" s="180"/>
      <c r="CC73" s="180"/>
      <c r="CD73" s="180"/>
      <c r="CE73" s="180"/>
      <c r="CF73" s="180"/>
      <c r="CG73" s="181"/>
      <c r="CH73" s="175">
        <v>17610</v>
      </c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7"/>
      <c r="CX73" s="179"/>
      <c r="CY73" s="180"/>
      <c r="CZ73" s="180"/>
      <c r="DA73" s="180"/>
      <c r="DB73" s="180"/>
      <c r="DC73" s="180"/>
      <c r="DD73" s="180"/>
      <c r="DE73" s="180"/>
      <c r="DF73" s="180"/>
      <c r="DG73" s="28"/>
      <c r="DH73" s="28"/>
      <c r="DI73" s="28"/>
      <c r="DJ73" s="29"/>
      <c r="DK73" s="179"/>
      <c r="DL73" s="180"/>
      <c r="DM73" s="180"/>
      <c r="DN73" s="180"/>
      <c r="DO73" s="180"/>
      <c r="DP73" s="180"/>
      <c r="DQ73" s="180"/>
      <c r="DR73" s="28"/>
      <c r="DS73" s="28"/>
      <c r="DT73" s="28"/>
      <c r="DU73" s="28"/>
      <c r="DV73" s="28"/>
      <c r="DW73" s="29"/>
      <c r="DX73" s="175">
        <f t="shared" si="14"/>
        <v>17610</v>
      </c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7"/>
      <c r="EK73" s="175">
        <f t="shared" si="15"/>
        <v>90</v>
      </c>
      <c r="EL73" s="180"/>
      <c r="EM73" s="180"/>
      <c r="EN73" s="180"/>
      <c r="EO73" s="180"/>
      <c r="EP73" s="180"/>
      <c r="EQ73" s="180"/>
      <c r="ER73" s="180"/>
      <c r="ES73" s="180"/>
      <c r="ET73" s="180"/>
      <c r="EU73" s="180"/>
      <c r="EV73" s="180"/>
      <c r="EW73" s="181"/>
      <c r="EX73" s="179"/>
      <c r="EY73" s="180"/>
      <c r="EZ73" s="180"/>
      <c r="FA73" s="180"/>
      <c r="FB73" s="180"/>
      <c r="FC73" s="180"/>
      <c r="FD73" s="180"/>
      <c r="FE73" s="180"/>
      <c r="FF73" s="180"/>
      <c r="FG73" s="180"/>
      <c r="FH73" s="180"/>
      <c r="FI73" s="180"/>
      <c r="FJ73" s="182"/>
    </row>
    <row r="74" spans="1:166" ht="15.75" customHeight="1">
      <c r="A74" s="194" t="s">
        <v>199</v>
      </c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26"/>
      <c r="AH74" s="26"/>
      <c r="AI74" s="26"/>
      <c r="AJ74" s="26"/>
      <c r="AK74" s="166"/>
      <c r="AL74" s="167"/>
      <c r="AM74" s="167"/>
      <c r="AN74" s="167"/>
      <c r="AO74" s="167"/>
      <c r="AP74" s="168"/>
      <c r="AQ74" s="189" t="s">
        <v>200</v>
      </c>
      <c r="AR74" s="190"/>
      <c r="AS74" s="190"/>
      <c r="AT74" s="190"/>
      <c r="AU74" s="190"/>
      <c r="AV74" s="190"/>
      <c r="AW74" s="190"/>
      <c r="AX74" s="190"/>
      <c r="AY74" s="190"/>
      <c r="AZ74" s="190"/>
      <c r="BA74" s="190"/>
      <c r="BB74" s="191"/>
      <c r="BC74" s="186">
        <f>BC75</f>
        <v>20000</v>
      </c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31"/>
      <c r="BR74" s="41"/>
      <c r="BS74" s="34"/>
      <c r="BT74" s="34"/>
      <c r="BU74" s="186">
        <f>BU75</f>
        <v>20000</v>
      </c>
      <c r="BV74" s="187"/>
      <c r="BW74" s="187"/>
      <c r="BX74" s="187"/>
      <c r="BY74" s="187"/>
      <c r="BZ74" s="187"/>
      <c r="CA74" s="187"/>
      <c r="CB74" s="187"/>
      <c r="CC74" s="187"/>
      <c r="CD74" s="187"/>
      <c r="CE74" s="187"/>
      <c r="CF74" s="187"/>
      <c r="CG74" s="188"/>
      <c r="CH74" s="183">
        <f>CH75</f>
        <v>15000</v>
      </c>
      <c r="CI74" s="184"/>
      <c r="CJ74" s="184"/>
      <c r="CK74" s="184"/>
      <c r="CL74" s="184"/>
      <c r="CM74" s="184"/>
      <c r="CN74" s="184"/>
      <c r="CO74" s="184"/>
      <c r="CP74" s="184"/>
      <c r="CQ74" s="184"/>
      <c r="CR74" s="184"/>
      <c r="CS74" s="184"/>
      <c r="CT74" s="184"/>
      <c r="CU74" s="184"/>
      <c r="CV74" s="184"/>
      <c r="CW74" s="185"/>
      <c r="CX74" s="186"/>
      <c r="CY74" s="187"/>
      <c r="CZ74" s="187"/>
      <c r="DA74" s="187"/>
      <c r="DB74" s="187"/>
      <c r="DC74" s="187"/>
      <c r="DD74" s="187"/>
      <c r="DE74" s="187"/>
      <c r="DF74" s="187"/>
      <c r="DG74" s="31"/>
      <c r="DH74" s="31"/>
      <c r="DI74" s="31"/>
      <c r="DJ74" s="32"/>
      <c r="DK74" s="186"/>
      <c r="DL74" s="187"/>
      <c r="DM74" s="187"/>
      <c r="DN74" s="187"/>
      <c r="DO74" s="187"/>
      <c r="DP74" s="187"/>
      <c r="DQ74" s="187"/>
      <c r="DR74" s="31"/>
      <c r="DS74" s="31"/>
      <c r="DT74" s="31"/>
      <c r="DU74" s="31"/>
      <c r="DV74" s="31"/>
      <c r="DW74" s="32"/>
      <c r="DX74" s="183">
        <f t="shared" si="14"/>
        <v>15000</v>
      </c>
      <c r="DY74" s="184"/>
      <c r="DZ74" s="184"/>
      <c r="EA74" s="184"/>
      <c r="EB74" s="184"/>
      <c r="EC74" s="184"/>
      <c r="ED74" s="184"/>
      <c r="EE74" s="184"/>
      <c r="EF74" s="184"/>
      <c r="EG74" s="184"/>
      <c r="EH74" s="184"/>
      <c r="EI74" s="184"/>
      <c r="EJ74" s="185"/>
      <c r="EK74" s="183">
        <f t="shared" si="15"/>
        <v>5000</v>
      </c>
      <c r="EL74" s="184"/>
      <c r="EM74" s="184"/>
      <c r="EN74" s="184"/>
      <c r="EO74" s="184"/>
      <c r="EP74" s="184"/>
      <c r="EQ74" s="184"/>
      <c r="ER74" s="184"/>
      <c r="ES74" s="184"/>
      <c r="ET74" s="184"/>
      <c r="EU74" s="184"/>
      <c r="EV74" s="184"/>
      <c r="EW74" s="185"/>
      <c r="EX74" s="186"/>
      <c r="EY74" s="187"/>
      <c r="EZ74" s="187"/>
      <c r="FA74" s="187"/>
      <c r="FB74" s="187"/>
      <c r="FC74" s="187"/>
      <c r="FD74" s="187"/>
      <c r="FE74" s="187"/>
      <c r="FF74" s="187"/>
      <c r="FG74" s="187"/>
      <c r="FH74" s="187"/>
      <c r="FI74" s="187"/>
      <c r="FJ74" s="193"/>
    </row>
    <row r="75" spans="1:166" ht="33" customHeight="1">
      <c r="A75" s="178" t="s">
        <v>175</v>
      </c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8"/>
      <c r="AH75" s="18"/>
      <c r="AI75" s="18"/>
      <c r="AJ75" s="18"/>
      <c r="AK75" s="52"/>
      <c r="AL75" s="53"/>
      <c r="AM75" s="53"/>
      <c r="AN75" s="53"/>
      <c r="AO75" s="53"/>
      <c r="AP75" s="54"/>
      <c r="AQ75" s="56" t="s">
        <v>202</v>
      </c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8"/>
      <c r="BC75" s="179">
        <v>20000</v>
      </c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28"/>
      <c r="BR75" s="40"/>
      <c r="BS75" s="35"/>
      <c r="BT75" s="35"/>
      <c r="BU75" s="179">
        <f>BC75</f>
        <v>20000</v>
      </c>
      <c r="BV75" s="180"/>
      <c r="BW75" s="180"/>
      <c r="BX75" s="180"/>
      <c r="BY75" s="180"/>
      <c r="BZ75" s="180"/>
      <c r="CA75" s="180"/>
      <c r="CB75" s="180"/>
      <c r="CC75" s="180"/>
      <c r="CD75" s="180"/>
      <c r="CE75" s="180"/>
      <c r="CF75" s="180"/>
      <c r="CG75" s="181"/>
      <c r="CH75" s="175">
        <v>15000</v>
      </c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7"/>
      <c r="CX75" s="179"/>
      <c r="CY75" s="180"/>
      <c r="CZ75" s="180"/>
      <c r="DA75" s="180"/>
      <c r="DB75" s="180"/>
      <c r="DC75" s="180"/>
      <c r="DD75" s="180"/>
      <c r="DE75" s="180"/>
      <c r="DF75" s="180"/>
      <c r="DG75" s="28"/>
      <c r="DH75" s="28"/>
      <c r="DI75" s="28"/>
      <c r="DJ75" s="29"/>
      <c r="DK75" s="179"/>
      <c r="DL75" s="180"/>
      <c r="DM75" s="180"/>
      <c r="DN75" s="180"/>
      <c r="DO75" s="180"/>
      <c r="DP75" s="180"/>
      <c r="DQ75" s="180"/>
      <c r="DR75" s="28"/>
      <c r="DS75" s="28"/>
      <c r="DT75" s="28"/>
      <c r="DU75" s="28"/>
      <c r="DV75" s="28"/>
      <c r="DW75" s="29"/>
      <c r="DX75" s="175">
        <f t="shared" si="14"/>
        <v>15000</v>
      </c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7"/>
      <c r="EK75" s="175">
        <f t="shared" si="15"/>
        <v>5000</v>
      </c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7"/>
      <c r="EX75" s="179"/>
      <c r="EY75" s="180"/>
      <c r="EZ75" s="180"/>
      <c r="FA75" s="180"/>
      <c r="FB75" s="180"/>
      <c r="FC75" s="180"/>
      <c r="FD75" s="180"/>
      <c r="FE75" s="180"/>
      <c r="FF75" s="180"/>
      <c r="FG75" s="180"/>
      <c r="FH75" s="180"/>
      <c r="FI75" s="180"/>
      <c r="FJ75" s="182"/>
    </row>
    <row r="76" spans="1:166" ht="15" customHeight="1">
      <c r="A76" s="194" t="s">
        <v>109</v>
      </c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26"/>
      <c r="AH76" s="26"/>
      <c r="AI76" s="26"/>
      <c r="AJ76" s="26"/>
      <c r="AK76" s="166"/>
      <c r="AL76" s="167"/>
      <c r="AM76" s="167"/>
      <c r="AN76" s="167"/>
      <c r="AO76" s="167"/>
      <c r="AP76" s="168"/>
      <c r="AQ76" s="189" t="s">
        <v>168</v>
      </c>
      <c r="AR76" s="190"/>
      <c r="AS76" s="190"/>
      <c r="AT76" s="190"/>
      <c r="AU76" s="190"/>
      <c r="AV76" s="190"/>
      <c r="AW76" s="190"/>
      <c r="AX76" s="190"/>
      <c r="AY76" s="190"/>
      <c r="AZ76" s="190"/>
      <c r="BA76" s="190"/>
      <c r="BB76" s="191"/>
      <c r="BC76" s="186">
        <f>BC78+BC77</f>
        <v>640000</v>
      </c>
      <c r="BD76" s="187"/>
      <c r="BE76" s="187"/>
      <c r="BF76" s="187"/>
      <c r="BG76" s="187"/>
      <c r="BH76" s="187"/>
      <c r="BI76" s="187"/>
      <c r="BJ76" s="187"/>
      <c r="BK76" s="187"/>
      <c r="BL76" s="187"/>
      <c r="BM76" s="187"/>
      <c r="BN76" s="187"/>
      <c r="BO76" s="187"/>
      <c r="BP76" s="187"/>
      <c r="BQ76" s="187"/>
      <c r="BR76" s="41"/>
      <c r="BS76" s="34"/>
      <c r="BT76" s="34"/>
      <c r="BU76" s="186">
        <f>BC76</f>
        <v>640000</v>
      </c>
      <c r="BV76" s="187"/>
      <c r="BW76" s="187"/>
      <c r="BX76" s="187"/>
      <c r="BY76" s="187"/>
      <c r="BZ76" s="187"/>
      <c r="CA76" s="187"/>
      <c r="CB76" s="187"/>
      <c r="CC76" s="187"/>
      <c r="CD76" s="187"/>
      <c r="CE76" s="187"/>
      <c r="CF76" s="187"/>
      <c r="CG76" s="188"/>
      <c r="CH76" s="183">
        <f>CH78+CH77</f>
        <v>215000</v>
      </c>
      <c r="CI76" s="184"/>
      <c r="CJ76" s="184"/>
      <c r="CK76" s="184"/>
      <c r="CL76" s="184"/>
      <c r="CM76" s="184"/>
      <c r="CN76" s="184"/>
      <c r="CO76" s="184"/>
      <c r="CP76" s="184"/>
      <c r="CQ76" s="184"/>
      <c r="CR76" s="184"/>
      <c r="CS76" s="184"/>
      <c r="CT76" s="184"/>
      <c r="CU76" s="184"/>
      <c r="CV76" s="184"/>
      <c r="CW76" s="185"/>
      <c r="CX76" s="186"/>
      <c r="CY76" s="187"/>
      <c r="CZ76" s="187"/>
      <c r="DA76" s="187"/>
      <c r="DB76" s="187"/>
      <c r="DC76" s="187"/>
      <c r="DD76" s="187"/>
      <c r="DE76" s="187"/>
      <c r="DF76" s="187"/>
      <c r="DG76" s="187"/>
      <c r="DH76" s="187"/>
      <c r="DI76" s="187"/>
      <c r="DJ76" s="188"/>
      <c r="DK76" s="186"/>
      <c r="DL76" s="187"/>
      <c r="DM76" s="187"/>
      <c r="DN76" s="187"/>
      <c r="DO76" s="187"/>
      <c r="DP76" s="187"/>
      <c r="DQ76" s="187"/>
      <c r="DR76" s="187"/>
      <c r="DS76" s="187"/>
      <c r="DT76" s="187"/>
      <c r="DU76" s="187"/>
      <c r="DV76" s="187"/>
      <c r="DW76" s="188"/>
      <c r="DX76" s="183">
        <f t="shared" si="12"/>
        <v>215000</v>
      </c>
      <c r="DY76" s="184"/>
      <c r="DZ76" s="184"/>
      <c r="EA76" s="184"/>
      <c r="EB76" s="184"/>
      <c r="EC76" s="184"/>
      <c r="ED76" s="184"/>
      <c r="EE76" s="184"/>
      <c r="EF76" s="184"/>
      <c r="EG76" s="184"/>
      <c r="EH76" s="184"/>
      <c r="EI76" s="184"/>
      <c r="EJ76" s="185"/>
      <c r="EK76" s="183">
        <f t="shared" si="13"/>
        <v>425000</v>
      </c>
      <c r="EL76" s="187"/>
      <c r="EM76" s="187"/>
      <c r="EN76" s="187"/>
      <c r="EO76" s="187"/>
      <c r="EP76" s="187"/>
      <c r="EQ76" s="187"/>
      <c r="ER76" s="187"/>
      <c r="ES76" s="187"/>
      <c r="ET76" s="187"/>
      <c r="EU76" s="187"/>
      <c r="EV76" s="187"/>
      <c r="EW76" s="188"/>
      <c r="EX76" s="186"/>
      <c r="EY76" s="187"/>
      <c r="EZ76" s="187"/>
      <c r="FA76" s="187"/>
      <c r="FB76" s="187"/>
      <c r="FC76" s="187"/>
      <c r="FD76" s="187"/>
      <c r="FE76" s="187"/>
      <c r="FF76" s="187"/>
      <c r="FG76" s="187"/>
      <c r="FH76" s="187"/>
      <c r="FI76" s="187"/>
      <c r="FJ76" s="193"/>
    </row>
    <row r="77" spans="1:166" ht="12.75" customHeight="1">
      <c r="A77" s="251" t="s">
        <v>182</v>
      </c>
      <c r="B77" s="251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6"/>
      <c r="AH77" s="26"/>
      <c r="AI77" s="26"/>
      <c r="AJ77" s="26"/>
      <c r="AK77" s="166"/>
      <c r="AL77" s="167"/>
      <c r="AM77" s="167"/>
      <c r="AN77" s="167"/>
      <c r="AO77" s="167"/>
      <c r="AP77" s="168"/>
      <c r="AQ77" s="56" t="s">
        <v>169</v>
      </c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8"/>
      <c r="BC77" s="179">
        <v>0</v>
      </c>
      <c r="BD77" s="180"/>
      <c r="BE77" s="180"/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180"/>
      <c r="BR77" s="40"/>
      <c r="BS77" s="35"/>
      <c r="BT77" s="35"/>
      <c r="BU77" s="179">
        <v>0</v>
      </c>
      <c r="BV77" s="180"/>
      <c r="BW77" s="180"/>
      <c r="BX77" s="180"/>
      <c r="BY77" s="180"/>
      <c r="BZ77" s="180"/>
      <c r="CA77" s="180"/>
      <c r="CB77" s="180"/>
      <c r="CC77" s="180"/>
      <c r="CD77" s="180"/>
      <c r="CE77" s="180"/>
      <c r="CF77" s="180"/>
      <c r="CG77" s="181"/>
      <c r="CH77" s="175">
        <v>0</v>
      </c>
      <c r="CI77" s="176"/>
      <c r="CJ77" s="176"/>
      <c r="CK77" s="176"/>
      <c r="CL77" s="176"/>
      <c r="CM77" s="176"/>
      <c r="CN77" s="176"/>
      <c r="CO77" s="176"/>
      <c r="CP77" s="176"/>
      <c r="CQ77" s="176"/>
      <c r="CR77" s="176"/>
      <c r="CS77" s="176"/>
      <c r="CT77" s="176"/>
      <c r="CU77" s="176"/>
      <c r="CV77" s="176"/>
      <c r="CW77" s="177"/>
      <c r="CX77" s="186"/>
      <c r="CY77" s="187"/>
      <c r="CZ77" s="187"/>
      <c r="DA77" s="187"/>
      <c r="DB77" s="187"/>
      <c r="DC77" s="187"/>
      <c r="DD77" s="187"/>
      <c r="DE77" s="187"/>
      <c r="DF77" s="187"/>
      <c r="DG77" s="187"/>
      <c r="DH77" s="187"/>
      <c r="DI77" s="187"/>
      <c r="DJ77" s="188"/>
      <c r="DK77" s="186"/>
      <c r="DL77" s="187"/>
      <c r="DM77" s="187"/>
      <c r="DN77" s="187"/>
      <c r="DO77" s="187"/>
      <c r="DP77" s="187"/>
      <c r="DQ77" s="187"/>
      <c r="DR77" s="187"/>
      <c r="DS77" s="187"/>
      <c r="DT77" s="187"/>
      <c r="DU77" s="187"/>
      <c r="DV77" s="187"/>
      <c r="DW77" s="188"/>
      <c r="DX77" s="175">
        <f>CH77</f>
        <v>0</v>
      </c>
      <c r="DY77" s="176"/>
      <c r="DZ77" s="176"/>
      <c r="EA77" s="176"/>
      <c r="EB77" s="176"/>
      <c r="EC77" s="176"/>
      <c r="ED77" s="176"/>
      <c r="EE77" s="176"/>
      <c r="EF77" s="176"/>
      <c r="EG77" s="176"/>
      <c r="EH77" s="176"/>
      <c r="EI77" s="176"/>
      <c r="EJ77" s="177"/>
      <c r="EK77" s="175">
        <f>BC77-CH77</f>
        <v>0</v>
      </c>
      <c r="EL77" s="180"/>
      <c r="EM77" s="180"/>
      <c r="EN77" s="180"/>
      <c r="EO77" s="180"/>
      <c r="EP77" s="180"/>
      <c r="EQ77" s="180"/>
      <c r="ER77" s="180"/>
      <c r="ES77" s="180"/>
      <c r="ET77" s="180"/>
      <c r="EU77" s="180"/>
      <c r="EV77" s="180"/>
      <c r="EW77" s="181"/>
      <c r="EX77" s="186"/>
      <c r="EY77" s="187"/>
      <c r="EZ77" s="187"/>
      <c r="FA77" s="187"/>
      <c r="FB77" s="187"/>
      <c r="FC77" s="187"/>
      <c r="FD77" s="187"/>
      <c r="FE77" s="187"/>
      <c r="FF77" s="187"/>
      <c r="FG77" s="187"/>
      <c r="FH77" s="187"/>
      <c r="FI77" s="187"/>
      <c r="FJ77" s="193"/>
    </row>
    <row r="78" spans="1:166" ht="42" customHeight="1">
      <c r="A78" s="251" t="s">
        <v>183</v>
      </c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251"/>
      <c r="AD78" s="251"/>
      <c r="AE78" s="251"/>
      <c r="AF78" s="251"/>
      <c r="AG78" s="18"/>
      <c r="AH78" s="18"/>
      <c r="AI78" s="18"/>
      <c r="AJ78" s="18"/>
      <c r="AK78" s="52"/>
      <c r="AL78" s="53"/>
      <c r="AM78" s="53"/>
      <c r="AN78" s="53"/>
      <c r="AO78" s="53"/>
      <c r="AP78" s="54"/>
      <c r="AQ78" s="56" t="s">
        <v>170</v>
      </c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8"/>
      <c r="BC78" s="179">
        <v>640000</v>
      </c>
      <c r="BD78" s="180"/>
      <c r="BE78" s="180"/>
      <c r="BF78" s="180"/>
      <c r="BG78" s="180"/>
      <c r="BH78" s="180"/>
      <c r="BI78" s="180"/>
      <c r="BJ78" s="180"/>
      <c r="BK78" s="180"/>
      <c r="BL78" s="180"/>
      <c r="BM78" s="180"/>
      <c r="BN78" s="180"/>
      <c r="BO78" s="180"/>
      <c r="BP78" s="180"/>
      <c r="BQ78" s="180"/>
      <c r="BR78" s="40"/>
      <c r="BS78" s="35"/>
      <c r="BT78" s="35"/>
      <c r="BU78" s="179">
        <f>BC78</f>
        <v>640000</v>
      </c>
      <c r="BV78" s="180"/>
      <c r="BW78" s="180"/>
      <c r="BX78" s="180"/>
      <c r="BY78" s="180"/>
      <c r="BZ78" s="180"/>
      <c r="CA78" s="180"/>
      <c r="CB78" s="180"/>
      <c r="CC78" s="180"/>
      <c r="CD78" s="180"/>
      <c r="CE78" s="180"/>
      <c r="CF78" s="180"/>
      <c r="CG78" s="181"/>
      <c r="CH78" s="175">
        <v>215000</v>
      </c>
      <c r="CI78" s="176"/>
      <c r="CJ78" s="176"/>
      <c r="CK78" s="176"/>
      <c r="CL78" s="176"/>
      <c r="CM78" s="176"/>
      <c r="CN78" s="176"/>
      <c r="CO78" s="176"/>
      <c r="CP78" s="176"/>
      <c r="CQ78" s="176"/>
      <c r="CR78" s="176"/>
      <c r="CS78" s="176"/>
      <c r="CT78" s="176"/>
      <c r="CU78" s="176"/>
      <c r="CV78" s="176"/>
      <c r="CW78" s="177"/>
      <c r="CX78" s="179"/>
      <c r="CY78" s="180"/>
      <c r="CZ78" s="180"/>
      <c r="DA78" s="180"/>
      <c r="DB78" s="180"/>
      <c r="DC78" s="180"/>
      <c r="DD78" s="180"/>
      <c r="DE78" s="180"/>
      <c r="DF78" s="180"/>
      <c r="DG78" s="180"/>
      <c r="DH78" s="180"/>
      <c r="DI78" s="180"/>
      <c r="DJ78" s="181"/>
      <c r="DK78" s="179"/>
      <c r="DL78" s="180"/>
      <c r="DM78" s="180"/>
      <c r="DN78" s="180"/>
      <c r="DO78" s="180"/>
      <c r="DP78" s="180"/>
      <c r="DQ78" s="180"/>
      <c r="DR78" s="180"/>
      <c r="DS78" s="180"/>
      <c r="DT78" s="180"/>
      <c r="DU78" s="180"/>
      <c r="DV78" s="180"/>
      <c r="DW78" s="181"/>
      <c r="DX78" s="175">
        <f>CH78</f>
        <v>215000</v>
      </c>
      <c r="DY78" s="176"/>
      <c r="DZ78" s="176"/>
      <c r="EA78" s="176"/>
      <c r="EB78" s="176"/>
      <c r="EC78" s="176"/>
      <c r="ED78" s="176"/>
      <c r="EE78" s="176"/>
      <c r="EF78" s="176"/>
      <c r="EG78" s="176"/>
      <c r="EH78" s="176"/>
      <c r="EI78" s="176"/>
      <c r="EJ78" s="177"/>
      <c r="EK78" s="175">
        <f t="shared" si="13"/>
        <v>425000</v>
      </c>
      <c r="EL78" s="180"/>
      <c r="EM78" s="180"/>
      <c r="EN78" s="180"/>
      <c r="EO78" s="180"/>
      <c r="EP78" s="180"/>
      <c r="EQ78" s="180"/>
      <c r="ER78" s="180"/>
      <c r="ES78" s="180"/>
      <c r="ET78" s="180"/>
      <c r="EU78" s="180"/>
      <c r="EV78" s="180"/>
      <c r="EW78" s="181"/>
      <c r="EX78" s="179"/>
      <c r="EY78" s="180"/>
      <c r="EZ78" s="180"/>
      <c r="FA78" s="180"/>
      <c r="FB78" s="180"/>
      <c r="FC78" s="180"/>
      <c r="FD78" s="180"/>
      <c r="FE78" s="180"/>
      <c r="FF78" s="180"/>
      <c r="FG78" s="180"/>
      <c r="FH78" s="180"/>
      <c r="FI78" s="180"/>
      <c r="FJ78" s="182"/>
    </row>
    <row r="79" spans="1:166" ht="13.5" customHeight="1">
      <c r="A79" s="194" t="s">
        <v>126</v>
      </c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27"/>
      <c r="AH79" s="27"/>
      <c r="AI79" s="27"/>
      <c r="AJ79" s="27"/>
      <c r="AK79" s="270"/>
      <c r="AL79" s="270"/>
      <c r="AM79" s="270"/>
      <c r="AN79" s="270"/>
      <c r="AO79" s="270"/>
      <c r="AP79" s="270"/>
      <c r="AQ79" s="272" t="s">
        <v>171</v>
      </c>
      <c r="AR79" s="272"/>
      <c r="AS79" s="272"/>
      <c r="AT79" s="272"/>
      <c r="AU79" s="272"/>
      <c r="AV79" s="272"/>
      <c r="AW79" s="272"/>
      <c r="AX79" s="272"/>
      <c r="AY79" s="272"/>
      <c r="AZ79" s="272"/>
      <c r="BA79" s="272"/>
      <c r="BB79" s="272"/>
      <c r="BC79" s="186">
        <f>BC80</f>
        <v>92550.58</v>
      </c>
      <c r="BD79" s="187"/>
      <c r="BE79" s="187"/>
      <c r="BF79" s="187"/>
      <c r="BG79" s="187"/>
      <c r="BH79" s="187"/>
      <c r="BI79" s="187"/>
      <c r="BJ79" s="187"/>
      <c r="BK79" s="187"/>
      <c r="BL79" s="187"/>
      <c r="BM79" s="187"/>
      <c r="BN79" s="187"/>
      <c r="BO79" s="187"/>
      <c r="BP79" s="187"/>
      <c r="BQ79" s="188"/>
      <c r="BR79" s="33"/>
      <c r="BS79" s="33"/>
      <c r="BT79" s="33"/>
      <c r="BU79" s="186">
        <f>BU80</f>
        <v>92550.58</v>
      </c>
      <c r="BV79" s="187"/>
      <c r="BW79" s="187"/>
      <c r="BX79" s="187"/>
      <c r="BY79" s="187"/>
      <c r="BZ79" s="187"/>
      <c r="CA79" s="187"/>
      <c r="CB79" s="187"/>
      <c r="CC79" s="187"/>
      <c r="CD79" s="187"/>
      <c r="CE79" s="187"/>
      <c r="CF79" s="187"/>
      <c r="CG79" s="188"/>
      <c r="CH79" s="183">
        <f>CH80</f>
        <v>92550.58</v>
      </c>
      <c r="CI79" s="184"/>
      <c r="CJ79" s="184"/>
      <c r="CK79" s="184"/>
      <c r="CL79" s="184"/>
      <c r="CM79" s="184"/>
      <c r="CN79" s="184"/>
      <c r="CO79" s="184"/>
      <c r="CP79" s="184"/>
      <c r="CQ79" s="184"/>
      <c r="CR79" s="184"/>
      <c r="CS79" s="184"/>
      <c r="CT79" s="184"/>
      <c r="CU79" s="184"/>
      <c r="CV79" s="184"/>
      <c r="CW79" s="185"/>
      <c r="CX79" s="255"/>
      <c r="CY79" s="256"/>
      <c r="CZ79" s="256"/>
      <c r="DA79" s="256"/>
      <c r="DB79" s="256"/>
      <c r="DC79" s="256"/>
      <c r="DD79" s="256"/>
      <c r="DE79" s="256"/>
      <c r="DF79" s="256"/>
      <c r="DG79" s="256"/>
      <c r="DH79" s="256"/>
      <c r="DI79" s="256"/>
      <c r="DJ79" s="257"/>
      <c r="DK79" s="255"/>
      <c r="DL79" s="256"/>
      <c r="DM79" s="256"/>
      <c r="DN79" s="256"/>
      <c r="DO79" s="256"/>
      <c r="DP79" s="256"/>
      <c r="DQ79" s="256"/>
      <c r="DR79" s="256"/>
      <c r="DS79" s="256"/>
      <c r="DT79" s="256"/>
      <c r="DU79" s="256"/>
      <c r="DV79" s="256"/>
      <c r="DW79" s="257"/>
      <c r="DX79" s="258">
        <f>CH79</f>
        <v>92550.58</v>
      </c>
      <c r="DY79" s="259"/>
      <c r="DZ79" s="259"/>
      <c r="EA79" s="259"/>
      <c r="EB79" s="259"/>
      <c r="EC79" s="259"/>
      <c r="ED79" s="259"/>
      <c r="EE79" s="259"/>
      <c r="EF79" s="259"/>
      <c r="EG79" s="259"/>
      <c r="EH79" s="259"/>
      <c r="EI79" s="259"/>
      <c r="EJ79" s="260"/>
      <c r="EK79" s="258">
        <f t="shared" si="13"/>
        <v>0</v>
      </c>
      <c r="EL79" s="259"/>
      <c r="EM79" s="259"/>
      <c r="EN79" s="259"/>
      <c r="EO79" s="259"/>
      <c r="EP79" s="259"/>
      <c r="EQ79" s="259"/>
      <c r="ER79" s="259"/>
      <c r="ES79" s="259"/>
      <c r="ET79" s="259"/>
      <c r="EU79" s="259"/>
      <c r="EV79" s="259"/>
      <c r="EW79" s="260"/>
      <c r="EX79" s="214"/>
      <c r="EY79" s="215"/>
      <c r="EZ79" s="215"/>
      <c r="FA79" s="215"/>
      <c r="FB79" s="215"/>
      <c r="FC79" s="215"/>
      <c r="FD79" s="215"/>
      <c r="FE79" s="215"/>
      <c r="FF79" s="215"/>
      <c r="FG79" s="215"/>
      <c r="FH79" s="215"/>
      <c r="FI79" s="215"/>
      <c r="FJ79" s="216"/>
    </row>
    <row r="80" spans="1:166" ht="13.5" customHeight="1">
      <c r="A80" s="269" t="s">
        <v>184</v>
      </c>
      <c r="B80" s="269"/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7"/>
      <c r="AH80" s="7"/>
      <c r="AI80" s="7"/>
      <c r="AJ80" s="7"/>
      <c r="AK80" s="63"/>
      <c r="AL80" s="63"/>
      <c r="AM80" s="63"/>
      <c r="AN80" s="63"/>
      <c r="AO80" s="63"/>
      <c r="AP80" s="63"/>
      <c r="AQ80" s="55" t="s">
        <v>172</v>
      </c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179">
        <v>92550.58</v>
      </c>
      <c r="BD80" s="180"/>
      <c r="BE80" s="180"/>
      <c r="BF80" s="180"/>
      <c r="BG80" s="180"/>
      <c r="BH80" s="180"/>
      <c r="BI80" s="180"/>
      <c r="BJ80" s="180"/>
      <c r="BK80" s="180"/>
      <c r="BL80" s="180"/>
      <c r="BM80" s="180"/>
      <c r="BN80" s="180"/>
      <c r="BO80" s="180"/>
      <c r="BP80" s="180"/>
      <c r="BQ80" s="181"/>
      <c r="BR80" s="30"/>
      <c r="BS80" s="30"/>
      <c r="BT80" s="30"/>
      <c r="BU80" s="179">
        <f>BC80</f>
        <v>92550.58</v>
      </c>
      <c r="BV80" s="180"/>
      <c r="BW80" s="180"/>
      <c r="BX80" s="180"/>
      <c r="BY80" s="180"/>
      <c r="BZ80" s="180"/>
      <c r="CA80" s="180"/>
      <c r="CB80" s="180"/>
      <c r="CC80" s="180"/>
      <c r="CD80" s="180"/>
      <c r="CE80" s="180"/>
      <c r="CF80" s="180"/>
      <c r="CG80" s="181"/>
      <c r="CH80" s="175">
        <v>92550.58</v>
      </c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7"/>
      <c r="CX80" s="179"/>
      <c r="CY80" s="180"/>
      <c r="CZ80" s="180"/>
      <c r="DA80" s="180"/>
      <c r="DB80" s="180"/>
      <c r="DC80" s="180"/>
      <c r="DD80" s="180"/>
      <c r="DE80" s="180"/>
      <c r="DF80" s="180"/>
      <c r="DG80" s="180"/>
      <c r="DH80" s="180"/>
      <c r="DI80" s="180"/>
      <c r="DJ80" s="181"/>
      <c r="DK80" s="179"/>
      <c r="DL80" s="180"/>
      <c r="DM80" s="180"/>
      <c r="DN80" s="180"/>
      <c r="DO80" s="180"/>
      <c r="DP80" s="180"/>
      <c r="DQ80" s="180"/>
      <c r="DR80" s="180"/>
      <c r="DS80" s="180"/>
      <c r="DT80" s="180"/>
      <c r="DU80" s="180"/>
      <c r="DV80" s="180"/>
      <c r="DW80" s="181"/>
      <c r="DX80" s="175">
        <f>CH80</f>
        <v>92550.58</v>
      </c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7"/>
      <c r="EK80" s="183">
        <f t="shared" si="13"/>
        <v>0</v>
      </c>
      <c r="EL80" s="184"/>
      <c r="EM80" s="184"/>
      <c r="EN80" s="184"/>
      <c r="EO80" s="184"/>
      <c r="EP80" s="184"/>
      <c r="EQ80" s="184"/>
      <c r="ER80" s="184"/>
      <c r="ES80" s="184"/>
      <c r="ET80" s="184"/>
      <c r="EU80" s="184"/>
      <c r="EV80" s="184"/>
      <c r="EW80" s="185"/>
      <c r="EX80" s="179"/>
      <c r="EY80" s="180"/>
      <c r="EZ80" s="180"/>
      <c r="FA80" s="180"/>
      <c r="FB80" s="180"/>
      <c r="FC80" s="180"/>
      <c r="FD80" s="180"/>
      <c r="FE80" s="180"/>
      <c r="FF80" s="180"/>
      <c r="FG80" s="180"/>
      <c r="FH80" s="180"/>
      <c r="FI80" s="180"/>
      <c r="FJ80" s="182"/>
    </row>
    <row r="81" spans="1:166" ht="15" customHeight="1" thickBot="1">
      <c r="A81" s="249" t="s">
        <v>63</v>
      </c>
      <c r="B81" s="249"/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  <c r="AJ81" s="250"/>
      <c r="AK81" s="252" t="s">
        <v>34</v>
      </c>
      <c r="AL81" s="253"/>
      <c r="AM81" s="253"/>
      <c r="AN81" s="253"/>
      <c r="AO81" s="253"/>
      <c r="AP81" s="254"/>
      <c r="AQ81" s="208" t="s">
        <v>41</v>
      </c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10"/>
      <c r="BC81" s="211">
        <v>-1254950.58</v>
      </c>
      <c r="BD81" s="212"/>
      <c r="BE81" s="212"/>
      <c r="BF81" s="212"/>
      <c r="BG81" s="212"/>
      <c r="BH81" s="212"/>
      <c r="BI81" s="212"/>
      <c r="BJ81" s="212"/>
      <c r="BK81" s="212"/>
      <c r="BL81" s="212"/>
      <c r="BM81" s="212"/>
      <c r="BN81" s="212"/>
      <c r="BO81" s="212"/>
      <c r="BP81" s="212"/>
      <c r="BQ81" s="212"/>
      <c r="BR81" s="212"/>
      <c r="BS81" s="212"/>
      <c r="BT81" s="213"/>
      <c r="BU81" s="264" t="s">
        <v>41</v>
      </c>
      <c r="BV81" s="265"/>
      <c r="BW81" s="265"/>
      <c r="BX81" s="265"/>
      <c r="BY81" s="265"/>
      <c r="BZ81" s="265"/>
      <c r="CA81" s="265"/>
      <c r="CB81" s="265"/>
      <c r="CC81" s="265"/>
      <c r="CD81" s="265"/>
      <c r="CE81" s="265"/>
      <c r="CF81" s="265"/>
      <c r="CG81" s="266"/>
      <c r="CH81" s="211">
        <v>-334772.22</v>
      </c>
      <c r="CI81" s="212"/>
      <c r="CJ81" s="212"/>
      <c r="CK81" s="212"/>
      <c r="CL81" s="212"/>
      <c r="CM81" s="212"/>
      <c r="CN81" s="212"/>
      <c r="CO81" s="212"/>
      <c r="CP81" s="212"/>
      <c r="CQ81" s="212"/>
      <c r="CR81" s="212"/>
      <c r="CS81" s="212"/>
      <c r="CT81" s="212"/>
      <c r="CU81" s="212"/>
      <c r="CV81" s="212"/>
      <c r="CW81" s="213"/>
      <c r="CX81" s="261"/>
      <c r="CY81" s="262"/>
      <c r="CZ81" s="262"/>
      <c r="DA81" s="262"/>
      <c r="DB81" s="262"/>
      <c r="DC81" s="262"/>
      <c r="DD81" s="262"/>
      <c r="DE81" s="262"/>
      <c r="DF81" s="262"/>
      <c r="DG81" s="262"/>
      <c r="DH81" s="262"/>
      <c r="DI81" s="262"/>
      <c r="DJ81" s="263"/>
      <c r="DK81" s="261"/>
      <c r="DL81" s="262"/>
      <c r="DM81" s="262"/>
      <c r="DN81" s="262"/>
      <c r="DO81" s="262"/>
      <c r="DP81" s="262"/>
      <c r="DQ81" s="262"/>
      <c r="DR81" s="262"/>
      <c r="DS81" s="262"/>
      <c r="DT81" s="262"/>
      <c r="DU81" s="262"/>
      <c r="DV81" s="262"/>
      <c r="DW81" s="263"/>
      <c r="DX81" s="211">
        <f>CH81</f>
        <v>-334772.22</v>
      </c>
      <c r="DY81" s="262"/>
      <c r="DZ81" s="262"/>
      <c r="EA81" s="262"/>
      <c r="EB81" s="262"/>
      <c r="EC81" s="262"/>
      <c r="ED81" s="262"/>
      <c r="EE81" s="262"/>
      <c r="EF81" s="262"/>
      <c r="EG81" s="262"/>
      <c r="EH81" s="262"/>
      <c r="EI81" s="262"/>
      <c r="EJ81" s="263"/>
      <c r="EK81" s="261" t="s">
        <v>41</v>
      </c>
      <c r="EL81" s="262"/>
      <c r="EM81" s="262"/>
      <c r="EN81" s="262"/>
      <c r="EO81" s="262"/>
      <c r="EP81" s="262"/>
      <c r="EQ81" s="262"/>
      <c r="ER81" s="262"/>
      <c r="ES81" s="262"/>
      <c r="ET81" s="262"/>
      <c r="EU81" s="262"/>
      <c r="EV81" s="262"/>
      <c r="EW81" s="263"/>
      <c r="EX81" s="264" t="s">
        <v>41</v>
      </c>
      <c r="EY81" s="265"/>
      <c r="EZ81" s="265"/>
      <c r="FA81" s="265"/>
      <c r="FB81" s="265"/>
      <c r="FC81" s="265"/>
      <c r="FD81" s="265"/>
      <c r="FE81" s="265"/>
      <c r="FF81" s="265"/>
      <c r="FG81" s="265"/>
      <c r="FH81" s="265"/>
      <c r="FI81" s="265"/>
      <c r="FJ81" s="267"/>
    </row>
    <row r="82" spans="1:166" ht="1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12"/>
      <c r="AL82" s="12"/>
      <c r="AM82" s="12"/>
      <c r="AN82" s="12"/>
      <c r="AO82" s="12"/>
      <c r="AP82" s="12"/>
      <c r="AQ82" s="275" t="s">
        <v>222</v>
      </c>
      <c r="AR82" s="275"/>
      <c r="AS82" s="275"/>
      <c r="AT82" s="275"/>
      <c r="AU82" s="275"/>
      <c r="AV82" s="275"/>
      <c r="AW82" s="275"/>
      <c r="AX82" s="275"/>
      <c r="AY82" s="275"/>
      <c r="AZ82" s="275"/>
      <c r="BA82" s="275"/>
      <c r="BB82" s="275"/>
      <c r="BC82" s="275"/>
      <c r="BD82" s="275"/>
      <c r="BE82" s="275"/>
      <c r="BF82" s="275"/>
      <c r="BG82" s="275"/>
      <c r="BH82" s="275"/>
      <c r="BI82" s="275"/>
      <c r="BJ82" s="275"/>
      <c r="BK82" s="275"/>
      <c r="BL82" s="275"/>
      <c r="BM82" s="275"/>
      <c r="BN82" s="275"/>
      <c r="BO82" s="275"/>
      <c r="BP82" s="275"/>
      <c r="BQ82" s="275"/>
      <c r="BR82" s="275"/>
      <c r="BS82" s="275"/>
      <c r="BT82" s="275"/>
      <c r="BU82" s="275"/>
      <c r="BV82" s="275"/>
      <c r="BW82" s="275"/>
      <c r="BX82" s="275"/>
      <c r="BY82" s="275"/>
      <c r="BZ82" s="275"/>
      <c r="CA82" s="275"/>
      <c r="CB82" s="275"/>
      <c r="CC82" s="275"/>
      <c r="CD82" s="275"/>
      <c r="CE82" s="275"/>
      <c r="CF82" s="275"/>
      <c r="CG82" s="275"/>
      <c r="CH82" s="275"/>
      <c r="CI82" s="275"/>
      <c r="CJ82" s="275"/>
      <c r="CK82" s="275"/>
      <c r="CL82" s="275"/>
      <c r="CM82" s="275"/>
      <c r="CN82" s="275"/>
      <c r="CO82" s="275"/>
      <c r="CP82" s="275"/>
      <c r="CQ82" s="275"/>
      <c r="CR82" s="275"/>
      <c r="CS82" s="275"/>
      <c r="CT82" s="275"/>
      <c r="CU82" s="275"/>
      <c r="CV82" s="275"/>
      <c r="CW82" s="275"/>
      <c r="CX82" s="275"/>
      <c r="CY82" s="275"/>
      <c r="CZ82" s="275"/>
      <c r="DA82" s="275"/>
      <c r="DB82" s="275"/>
      <c r="DC82" s="275"/>
      <c r="DD82" s="275"/>
      <c r="DE82" s="275"/>
      <c r="DF82" s="275"/>
      <c r="DG82" s="275"/>
      <c r="DH82" s="275"/>
      <c r="DI82" s="275"/>
      <c r="DJ82" s="275"/>
      <c r="DK82" s="275"/>
      <c r="DL82" s="275"/>
      <c r="DM82" s="275"/>
      <c r="DN82" s="275"/>
      <c r="DO82" s="275"/>
      <c r="DP82" s="275"/>
      <c r="DQ82" s="275"/>
      <c r="DR82" s="275"/>
      <c r="DS82" s="275"/>
      <c r="DT82" s="275"/>
      <c r="DU82" s="275"/>
      <c r="DV82" s="275"/>
      <c r="DW82" s="275"/>
      <c r="DX82" s="275"/>
      <c r="DY82" s="275"/>
      <c r="DZ82" s="275"/>
      <c r="EA82" s="275"/>
      <c r="EB82" s="275"/>
      <c r="EC82" s="275"/>
      <c r="ED82" s="275"/>
      <c r="EE82" s="275"/>
      <c r="EF82" s="275"/>
      <c r="EG82" s="275"/>
      <c r="EH82" s="275"/>
      <c r="EI82" s="275"/>
      <c r="EJ82" s="275"/>
      <c r="EK82" s="275"/>
      <c r="EL82" s="275"/>
      <c r="EM82" s="275"/>
      <c r="EN82" s="275"/>
      <c r="EO82" s="275"/>
      <c r="EP82" s="275"/>
      <c r="EQ82" s="275"/>
      <c r="ER82" s="275"/>
      <c r="ES82" s="275"/>
      <c r="ET82" s="275"/>
      <c r="EU82" s="275"/>
      <c r="EV82" s="275"/>
      <c r="EW82" s="275"/>
      <c r="EX82" s="275"/>
      <c r="EY82" s="275"/>
      <c r="EZ82" s="275"/>
      <c r="FA82" s="275"/>
      <c r="FB82" s="275"/>
      <c r="FC82" s="275"/>
      <c r="FD82" s="275"/>
      <c r="FE82" s="275"/>
      <c r="FF82" s="275"/>
      <c r="FG82" s="275"/>
      <c r="FH82" s="275"/>
      <c r="FI82" s="275"/>
      <c r="FJ82" s="275"/>
    </row>
    <row r="83" spans="43:166" ht="16.5" customHeight="1">
      <c r="AQ83" s="274"/>
      <c r="AR83" s="274"/>
      <c r="AS83" s="274"/>
      <c r="AT83" s="274"/>
      <c r="AU83" s="274"/>
      <c r="AV83" s="274"/>
      <c r="AW83" s="274"/>
      <c r="AX83" s="274"/>
      <c r="AY83" s="274"/>
      <c r="AZ83" s="274"/>
      <c r="BA83" s="274"/>
      <c r="BB83" s="217"/>
      <c r="BC83" s="217"/>
      <c r="BD83" s="217"/>
      <c r="BE83" s="217"/>
      <c r="BF83" s="217"/>
      <c r="BG83" s="217"/>
      <c r="BH83" s="217"/>
      <c r="BI83" s="217"/>
      <c r="BJ83" s="217"/>
      <c r="BK83" s="217"/>
      <c r="BL83" s="217"/>
      <c r="BM83" s="217"/>
      <c r="BN83" s="217"/>
      <c r="BO83" s="217"/>
      <c r="BP83" s="217"/>
      <c r="BQ83" s="217"/>
      <c r="BR83" s="217"/>
      <c r="BS83" s="217"/>
      <c r="BT83" s="217"/>
      <c r="BU83" s="217"/>
      <c r="BV83" s="217"/>
      <c r="BW83" s="217"/>
      <c r="BX83" s="217"/>
      <c r="BY83" s="217"/>
      <c r="BZ83" s="217"/>
      <c r="CA83" s="217"/>
      <c r="CB83" s="217"/>
      <c r="CC83" s="217"/>
      <c r="CD83" s="217"/>
      <c r="CE83" s="217"/>
      <c r="CF83" s="217"/>
      <c r="CG83" s="217"/>
      <c r="CH83" s="217"/>
      <c r="CI83" s="217"/>
      <c r="CJ83" s="217"/>
      <c r="CK83" s="217"/>
      <c r="CL83" s="217"/>
      <c r="CM83" s="217"/>
      <c r="CN83" s="217"/>
      <c r="CO83" s="217"/>
      <c r="CP83" s="217"/>
      <c r="CQ83" s="217"/>
      <c r="CR83" s="217"/>
      <c r="CS83" s="217"/>
      <c r="CT83" s="217"/>
      <c r="CU83" s="217"/>
      <c r="CV83" s="217"/>
      <c r="CW83" s="217"/>
      <c r="CX83" s="217"/>
      <c r="CY83" s="217"/>
      <c r="CZ83" s="217"/>
      <c r="DA83" s="217"/>
      <c r="DB83" s="217"/>
      <c r="DC83" s="217"/>
      <c r="DD83" s="217"/>
      <c r="DE83" s="217"/>
      <c r="DF83" s="217"/>
      <c r="DG83" s="217"/>
      <c r="DH83" s="217"/>
      <c r="DI83" s="217"/>
      <c r="DJ83" s="217"/>
      <c r="DK83" s="217"/>
      <c r="DL83" s="217"/>
      <c r="DM83" s="217"/>
      <c r="DN83" s="217"/>
      <c r="DO83" s="217"/>
      <c r="DP83" s="217"/>
      <c r="DQ83" s="217"/>
      <c r="DR83" s="217"/>
      <c r="DS83" s="217"/>
      <c r="DT83" s="217"/>
      <c r="DU83" s="217"/>
      <c r="DV83" s="217"/>
      <c r="DW83" s="217"/>
      <c r="DX83" s="217"/>
      <c r="DY83" s="217"/>
      <c r="DZ83" s="217"/>
      <c r="EA83" s="217"/>
      <c r="EB83" s="217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</row>
    <row r="84" spans="54:132" ht="10.5" customHeight="1">
      <c r="BB84" s="268" t="s">
        <v>192</v>
      </c>
      <c r="BC84" s="268"/>
      <c r="BD84" s="268"/>
      <c r="BE84" s="268"/>
      <c r="BF84" s="268"/>
      <c r="BG84" s="268"/>
      <c r="BH84" s="268"/>
      <c r="BI84" s="268"/>
      <c r="BJ84" s="268"/>
      <c r="BK84" s="268"/>
      <c r="BL84" s="268"/>
      <c r="BM84" s="268"/>
      <c r="BN84" s="268"/>
      <c r="BO84" s="268"/>
      <c r="BP84" s="268"/>
      <c r="BQ84" s="268"/>
      <c r="BR84" s="268"/>
      <c r="BS84" s="268"/>
      <c r="BT84" s="268"/>
      <c r="BU84" s="268"/>
      <c r="BV84" s="268"/>
      <c r="BW84" s="268"/>
      <c r="BX84" s="268"/>
      <c r="BY84" s="268"/>
      <c r="BZ84" s="268"/>
      <c r="CA84" s="268"/>
      <c r="CB84" s="268"/>
      <c r="CC84" s="268"/>
      <c r="CD84" s="268"/>
      <c r="CE84" s="268"/>
      <c r="CF84" s="268"/>
      <c r="CG84" s="268"/>
      <c r="CH84" s="268"/>
      <c r="CI84" s="268"/>
      <c r="CJ84" s="268"/>
      <c r="CK84" s="268"/>
      <c r="CL84" s="268"/>
      <c r="CM84" s="268"/>
      <c r="CN84" s="268"/>
      <c r="CO84" s="268"/>
      <c r="CP84" s="268"/>
      <c r="CQ84" s="268"/>
      <c r="CR84" s="268"/>
      <c r="CS84" s="268"/>
      <c r="CT84" s="268"/>
      <c r="CU84" s="268"/>
      <c r="CV84" s="268"/>
      <c r="CW84" s="268"/>
      <c r="CX84" s="268"/>
      <c r="CY84" s="268"/>
      <c r="CZ84" s="268"/>
      <c r="DA84" s="268"/>
      <c r="DB84" s="268"/>
      <c r="DC84" s="268"/>
      <c r="DD84" s="268"/>
      <c r="DE84" s="268"/>
      <c r="DF84" s="268"/>
      <c r="DG84" s="268"/>
      <c r="DH84" s="268"/>
      <c r="DI84" s="268"/>
      <c r="DJ84" s="268"/>
      <c r="DK84" s="268"/>
      <c r="DL84" s="268"/>
      <c r="DM84" s="268"/>
      <c r="DN84" s="268"/>
      <c r="DO84" s="268"/>
      <c r="DP84" s="268"/>
      <c r="DQ84" s="268"/>
      <c r="DR84" s="268"/>
      <c r="DS84" s="268"/>
      <c r="DT84" s="268"/>
      <c r="DU84" s="268"/>
      <c r="DV84" s="268"/>
      <c r="DW84" s="268"/>
      <c r="DX84" s="268"/>
      <c r="DY84" s="268"/>
      <c r="DZ84" s="268"/>
      <c r="EA84" s="268"/>
      <c r="EB84" s="268"/>
    </row>
    <row r="91" ht="11.25">
      <c r="BN91" s="1" t="s">
        <v>209</v>
      </c>
    </row>
  </sheetData>
  <sheetProtection/>
  <mergeCells count="865">
    <mergeCell ref="BC49:BQ49"/>
    <mergeCell ref="CH56:CW56"/>
    <mergeCell ref="BU53:CG53"/>
    <mergeCell ref="BU48:CG48"/>
    <mergeCell ref="BC39:BP39"/>
    <mergeCell ref="BC41:BP41"/>
    <mergeCell ref="BU41:CG41"/>
    <mergeCell ref="CH41:CW41"/>
    <mergeCell ref="CH43:CW43"/>
    <mergeCell ref="BC74:BP74"/>
    <mergeCell ref="BU69:CG69"/>
    <mergeCell ref="CH58:CW58"/>
    <mergeCell ref="BR63:CG63"/>
    <mergeCell ref="CH61:CW61"/>
    <mergeCell ref="EX74:FJ74"/>
    <mergeCell ref="BU74:CG74"/>
    <mergeCell ref="CH74:CW74"/>
    <mergeCell ref="CX74:DF74"/>
    <mergeCell ref="DX58:EJ58"/>
    <mergeCell ref="DX28:EJ28"/>
    <mergeCell ref="DX26:EJ26"/>
    <mergeCell ref="BU75:CG75"/>
    <mergeCell ref="CH75:CW75"/>
    <mergeCell ref="CX75:DF75"/>
    <mergeCell ref="DK75:DQ75"/>
    <mergeCell ref="DX75:EJ75"/>
    <mergeCell ref="DX30:EJ30"/>
    <mergeCell ref="BU60:CG60"/>
    <mergeCell ref="CH54:CW54"/>
    <mergeCell ref="DX49:EJ49"/>
    <mergeCell ref="EK55:EW55"/>
    <mergeCell ref="EK53:EW53"/>
    <mergeCell ref="DK57:DW57"/>
    <mergeCell ref="DK61:DW61"/>
    <mergeCell ref="DK58:DW58"/>
    <mergeCell ref="DK60:DW60"/>
    <mergeCell ref="EK59:EW59"/>
    <mergeCell ref="DX51:EJ51"/>
    <mergeCell ref="DX57:EJ57"/>
    <mergeCell ref="CH31:CW31"/>
    <mergeCell ref="BC35:BQ35"/>
    <mergeCell ref="AQ35:BB35"/>
    <mergeCell ref="BC33:BQ33"/>
    <mergeCell ref="BU35:CG35"/>
    <mergeCell ref="BU34:CG34"/>
    <mergeCell ref="CH33:CW33"/>
    <mergeCell ref="AQ32:BB32"/>
    <mergeCell ref="BU31:CG31"/>
    <mergeCell ref="CH35:CW35"/>
    <mergeCell ref="CH25:CW25"/>
    <mergeCell ref="CX41:DF41"/>
    <mergeCell ref="CH30:CW30"/>
    <mergeCell ref="BU28:CG28"/>
    <mergeCell ref="DX27:EJ27"/>
    <mergeCell ref="DX39:EJ39"/>
    <mergeCell ref="CH39:CW39"/>
    <mergeCell ref="CH28:CW28"/>
    <mergeCell ref="DK28:DW28"/>
    <mergeCell ref="BU39:CG39"/>
    <mergeCell ref="A74:AF74"/>
    <mergeCell ref="AK74:AP74"/>
    <mergeCell ref="AQ74:BB74"/>
    <mergeCell ref="DX53:EJ53"/>
    <mergeCell ref="EX53:FJ53"/>
    <mergeCell ref="DX54:EJ54"/>
    <mergeCell ref="CX53:DJ53"/>
    <mergeCell ref="EX57:FJ57"/>
    <mergeCell ref="EX55:FJ55"/>
    <mergeCell ref="DK74:DQ74"/>
    <mergeCell ref="AQ83:BA83"/>
    <mergeCell ref="AQ82:FJ82"/>
    <mergeCell ref="CX45:DF45"/>
    <mergeCell ref="CX35:DJ35"/>
    <mergeCell ref="AQ45:BB45"/>
    <mergeCell ref="BC45:BP45"/>
    <mergeCell ref="BU45:CG45"/>
    <mergeCell ref="EX43:FJ43"/>
    <mergeCell ref="DX41:EJ41"/>
    <mergeCell ref="BU77:CG77"/>
    <mergeCell ref="EX20:FJ20"/>
    <mergeCell ref="DX20:EJ20"/>
    <mergeCell ref="EX24:FJ24"/>
    <mergeCell ref="EX25:FJ25"/>
    <mergeCell ref="EK45:EW45"/>
    <mergeCell ref="EK31:EW31"/>
    <mergeCell ref="EK39:EW39"/>
    <mergeCell ref="EK28:EW28"/>
    <mergeCell ref="DX45:EJ45"/>
    <mergeCell ref="EX45:FJ45"/>
    <mergeCell ref="EX27:FJ27"/>
    <mergeCell ref="EK38:EW38"/>
    <mergeCell ref="DX29:EJ29"/>
    <mergeCell ref="DX24:EJ24"/>
    <mergeCell ref="EX28:FJ28"/>
    <mergeCell ref="DX32:EJ32"/>
    <mergeCell ref="EK33:EW33"/>
    <mergeCell ref="EK27:EW27"/>
    <mergeCell ref="EX31:FJ31"/>
    <mergeCell ref="EX29:FJ29"/>
    <mergeCell ref="DX21:EJ21"/>
    <mergeCell ref="EX26:FJ26"/>
    <mergeCell ref="DX23:EJ23"/>
    <mergeCell ref="EX21:FJ21"/>
    <mergeCell ref="EK26:EW26"/>
    <mergeCell ref="DX25:EJ25"/>
    <mergeCell ref="EK24:EW24"/>
    <mergeCell ref="EK21:EW21"/>
    <mergeCell ref="EK22:EW22"/>
    <mergeCell ref="EK25:EW25"/>
    <mergeCell ref="BU25:CG25"/>
    <mergeCell ref="CH26:CW26"/>
    <mergeCell ref="BU27:CG27"/>
    <mergeCell ref="CH24:CW24"/>
    <mergeCell ref="BU29:CG29"/>
    <mergeCell ref="CX25:DJ25"/>
    <mergeCell ref="CH29:CW29"/>
    <mergeCell ref="CX28:DJ28"/>
    <mergeCell ref="CX26:DJ26"/>
    <mergeCell ref="CX27:DJ27"/>
    <mergeCell ref="DK32:DW32"/>
    <mergeCell ref="DK38:DW38"/>
    <mergeCell ref="CX34:DJ34"/>
    <mergeCell ref="CX36:DE36"/>
    <mergeCell ref="DK45:DQ45"/>
    <mergeCell ref="DK31:DW31"/>
    <mergeCell ref="CX40:DJ40"/>
    <mergeCell ref="DK43:DW43"/>
    <mergeCell ref="CX43:DJ43"/>
    <mergeCell ref="DK44:DQ44"/>
    <mergeCell ref="DK55:DW55"/>
    <mergeCell ref="DK52:DW52"/>
    <mergeCell ref="CX54:DJ54"/>
    <mergeCell ref="DK54:DW54"/>
    <mergeCell ref="DX55:EJ55"/>
    <mergeCell ref="AK60:AP60"/>
    <mergeCell ref="BC54:BQ54"/>
    <mergeCell ref="BU52:CG52"/>
    <mergeCell ref="BC56:BQ56"/>
    <mergeCell ref="AK56:AP56"/>
    <mergeCell ref="A44:AF44"/>
    <mergeCell ref="A38:AE38"/>
    <mergeCell ref="A45:AF45"/>
    <mergeCell ref="A50:AF50"/>
    <mergeCell ref="AK41:AP41"/>
    <mergeCell ref="AQ41:BB41"/>
    <mergeCell ref="A48:AF48"/>
    <mergeCell ref="A46:AF46"/>
    <mergeCell ref="A42:AF42"/>
    <mergeCell ref="AK42:AP42"/>
    <mergeCell ref="BU50:CG50"/>
    <mergeCell ref="BU49:CG49"/>
    <mergeCell ref="CH45:CW45"/>
    <mergeCell ref="AK51:AP51"/>
    <mergeCell ref="AK45:AP45"/>
    <mergeCell ref="AK49:AP49"/>
    <mergeCell ref="BU47:CG47"/>
    <mergeCell ref="BU51:CG51"/>
    <mergeCell ref="AQ49:BB49"/>
    <mergeCell ref="AQ51:BB51"/>
    <mergeCell ref="AK34:AP34"/>
    <mergeCell ref="AK37:AP37"/>
    <mergeCell ref="AQ39:BB39"/>
    <mergeCell ref="AK40:AP40"/>
    <mergeCell ref="AQ34:BB34"/>
    <mergeCell ref="BC37:BQ37"/>
    <mergeCell ref="AQ40:BB40"/>
    <mergeCell ref="AK36:AP36"/>
    <mergeCell ref="BC36:BP36"/>
    <mergeCell ref="AQ37:BB37"/>
    <mergeCell ref="AQ70:BB70"/>
    <mergeCell ref="BC72:BQ72"/>
    <mergeCell ref="A49:AF49"/>
    <mergeCell ref="AQ69:BB69"/>
    <mergeCell ref="A35:AF35"/>
    <mergeCell ref="AK52:AP52"/>
    <mergeCell ref="AK38:AP38"/>
    <mergeCell ref="A41:AF41"/>
    <mergeCell ref="A60:AF60"/>
    <mergeCell ref="A59:AF59"/>
    <mergeCell ref="BU72:CG72"/>
    <mergeCell ref="BC77:BQ77"/>
    <mergeCell ref="A79:AF79"/>
    <mergeCell ref="A68:AF68"/>
    <mergeCell ref="AQ75:BB75"/>
    <mergeCell ref="BC75:BP75"/>
    <mergeCell ref="AK75:AP75"/>
    <mergeCell ref="A75:AF75"/>
    <mergeCell ref="BC70:BQ70"/>
    <mergeCell ref="A70:AF70"/>
    <mergeCell ref="A71:AF71"/>
    <mergeCell ref="AQ76:BB76"/>
    <mergeCell ref="AK72:AP72"/>
    <mergeCell ref="AK69:AP69"/>
    <mergeCell ref="AQ79:BB79"/>
    <mergeCell ref="BC71:BQ71"/>
    <mergeCell ref="AK70:AP70"/>
    <mergeCell ref="A72:AF72"/>
    <mergeCell ref="A69:AF69"/>
    <mergeCell ref="BC69:BQ69"/>
    <mergeCell ref="CX24:DJ24"/>
    <mergeCell ref="BC40:BQ40"/>
    <mergeCell ref="AK33:AP33"/>
    <mergeCell ref="A31:AF31"/>
    <mergeCell ref="AK31:AP31"/>
    <mergeCell ref="A47:AF47"/>
    <mergeCell ref="A34:AF34"/>
    <mergeCell ref="A36:AF36"/>
    <mergeCell ref="A39:AF39"/>
    <mergeCell ref="AK39:AP39"/>
    <mergeCell ref="A80:AF80"/>
    <mergeCell ref="AK80:AP80"/>
    <mergeCell ref="AQ80:BB80"/>
    <mergeCell ref="AK79:AP79"/>
    <mergeCell ref="AK76:AP76"/>
    <mergeCell ref="A51:AF51"/>
    <mergeCell ref="AQ65:BB65"/>
    <mergeCell ref="A52:AF52"/>
    <mergeCell ref="AQ56:BB56"/>
    <mergeCell ref="A54:AF54"/>
    <mergeCell ref="BC78:BQ78"/>
    <mergeCell ref="CH77:CW77"/>
    <mergeCell ref="BU80:CG80"/>
    <mergeCell ref="BC80:BQ80"/>
    <mergeCell ref="CX79:DJ79"/>
    <mergeCell ref="CX80:DJ80"/>
    <mergeCell ref="EX72:FJ72"/>
    <mergeCell ref="EK74:EW74"/>
    <mergeCell ref="EK75:EW75"/>
    <mergeCell ref="BB84:EB84"/>
    <mergeCell ref="DX77:EJ77"/>
    <mergeCell ref="CX78:DJ78"/>
    <mergeCell ref="CH80:CW80"/>
    <mergeCell ref="BC79:BQ79"/>
    <mergeCell ref="BU78:CG78"/>
    <mergeCell ref="BC76:BQ76"/>
    <mergeCell ref="EX73:FJ73"/>
    <mergeCell ref="EK81:EW81"/>
    <mergeCell ref="DX81:EJ81"/>
    <mergeCell ref="DK81:DW81"/>
    <mergeCell ref="BU81:CG81"/>
    <mergeCell ref="EX81:FJ81"/>
    <mergeCell ref="CX81:DJ81"/>
    <mergeCell ref="CH81:CW81"/>
    <mergeCell ref="CH76:CW76"/>
    <mergeCell ref="BU76:CG76"/>
    <mergeCell ref="EX77:FJ77"/>
    <mergeCell ref="EX75:FJ75"/>
    <mergeCell ref="EX80:FJ80"/>
    <mergeCell ref="CH53:CW53"/>
    <mergeCell ref="CX59:DJ59"/>
    <mergeCell ref="EK80:EW80"/>
    <mergeCell ref="EX78:FJ78"/>
    <mergeCell ref="EK79:EW79"/>
    <mergeCell ref="CH70:CW70"/>
    <mergeCell ref="DX80:EJ80"/>
    <mergeCell ref="AK71:AP71"/>
    <mergeCell ref="AQ72:BB72"/>
    <mergeCell ref="DK69:DW69"/>
    <mergeCell ref="EK70:EW70"/>
    <mergeCell ref="AK77:AP77"/>
    <mergeCell ref="EK78:EW78"/>
    <mergeCell ref="CX69:DJ69"/>
    <mergeCell ref="CH69:CW69"/>
    <mergeCell ref="BU71:CG71"/>
    <mergeCell ref="CH71:CW71"/>
    <mergeCell ref="CX67:DJ67"/>
    <mergeCell ref="CX64:DJ64"/>
    <mergeCell ref="CX63:DJ63"/>
    <mergeCell ref="CX65:DJ65"/>
    <mergeCell ref="DX79:EJ79"/>
    <mergeCell ref="DK63:DW63"/>
    <mergeCell ref="DK67:DW67"/>
    <mergeCell ref="DX65:EJ65"/>
    <mergeCell ref="DK64:DW64"/>
    <mergeCell ref="BU64:CG64"/>
    <mergeCell ref="CH57:CW57"/>
    <mergeCell ref="CH66:CW66"/>
    <mergeCell ref="BU58:CG58"/>
    <mergeCell ref="BU59:CG59"/>
    <mergeCell ref="BU66:CG66"/>
    <mergeCell ref="DK79:DW79"/>
    <mergeCell ref="AK68:AP68"/>
    <mergeCell ref="AK57:AP57"/>
    <mergeCell ref="AQ57:BB57"/>
    <mergeCell ref="AK59:AP59"/>
    <mergeCell ref="AQ61:BB61"/>
    <mergeCell ref="CH79:CW79"/>
    <mergeCell ref="BU79:CG79"/>
    <mergeCell ref="BC68:BQ68"/>
    <mergeCell ref="AQ68:BB68"/>
    <mergeCell ref="A37:AF37"/>
    <mergeCell ref="A81:AJ81"/>
    <mergeCell ref="DX69:EJ69"/>
    <mergeCell ref="AQ71:BB71"/>
    <mergeCell ref="AK78:AP78"/>
    <mergeCell ref="A76:AF76"/>
    <mergeCell ref="A78:AF78"/>
    <mergeCell ref="AQ77:BB77"/>
    <mergeCell ref="A77:AF77"/>
    <mergeCell ref="AK81:AP81"/>
    <mergeCell ref="CX17:DJ17"/>
    <mergeCell ref="CX16:DJ16"/>
    <mergeCell ref="A22:AF22"/>
    <mergeCell ref="AK43:AP43"/>
    <mergeCell ref="AK22:AP22"/>
    <mergeCell ref="AK21:AP21"/>
    <mergeCell ref="A43:AJ43"/>
    <mergeCell ref="A24:AF24"/>
    <mergeCell ref="A32:AF32"/>
    <mergeCell ref="A33:AE33"/>
    <mergeCell ref="DK15:DW15"/>
    <mergeCell ref="CH15:CW15"/>
    <mergeCell ref="DK14:DW14"/>
    <mergeCell ref="CX15:DJ15"/>
    <mergeCell ref="DK13:DW13"/>
    <mergeCell ref="CH11:CW11"/>
    <mergeCell ref="BU10:CG10"/>
    <mergeCell ref="BU12:CG12"/>
    <mergeCell ref="AQ13:BB13"/>
    <mergeCell ref="DK12:DW12"/>
    <mergeCell ref="CX14:DJ14"/>
    <mergeCell ref="AQ12:BB12"/>
    <mergeCell ref="CH10:CW10"/>
    <mergeCell ref="BC10:BT10"/>
    <mergeCell ref="AK13:AP13"/>
    <mergeCell ref="BU13:CG13"/>
    <mergeCell ref="CH13:CW13"/>
    <mergeCell ref="AQ10:BB10"/>
    <mergeCell ref="AK10:AP10"/>
    <mergeCell ref="BC12:BQ12"/>
    <mergeCell ref="BC13:BQ13"/>
    <mergeCell ref="BU11:CG11"/>
    <mergeCell ref="EK23:EW23"/>
    <mergeCell ref="EX19:FJ19"/>
    <mergeCell ref="DK11:DW11"/>
    <mergeCell ref="AQ9:BB9"/>
    <mergeCell ref="BU9:CG9"/>
    <mergeCell ref="DK9:DW9"/>
    <mergeCell ref="DK10:DW10"/>
    <mergeCell ref="CH9:CW9"/>
    <mergeCell ref="BC9:BT9"/>
    <mergeCell ref="CX9:DJ9"/>
    <mergeCell ref="EK20:EW20"/>
    <mergeCell ref="DX56:EJ56"/>
    <mergeCell ref="EX10:FJ10"/>
    <mergeCell ref="EX14:FJ14"/>
    <mergeCell ref="EK43:EW43"/>
    <mergeCell ref="EK14:EW14"/>
    <mergeCell ref="EX13:FJ13"/>
    <mergeCell ref="EX16:FJ16"/>
    <mergeCell ref="EX17:FJ17"/>
    <mergeCell ref="EK16:EW16"/>
    <mergeCell ref="A7:AJ7"/>
    <mergeCell ref="A8:AJ8"/>
    <mergeCell ref="EX56:FJ56"/>
    <mergeCell ref="EX49:FJ49"/>
    <mergeCell ref="EK54:EW54"/>
    <mergeCell ref="EX51:FJ51"/>
    <mergeCell ref="DX16:EJ16"/>
    <mergeCell ref="EK51:EW51"/>
    <mergeCell ref="DX52:EJ52"/>
    <mergeCell ref="EX22:FJ22"/>
    <mergeCell ref="A9:AJ9"/>
    <mergeCell ref="A13:AF13"/>
    <mergeCell ref="A11:AF11"/>
    <mergeCell ref="A12:AF12"/>
    <mergeCell ref="A10:AJ10"/>
    <mergeCell ref="AK9:AP9"/>
    <mergeCell ref="AK11:AP11"/>
    <mergeCell ref="AQ8:BB8"/>
    <mergeCell ref="EX4:FJ4"/>
    <mergeCell ref="A3:AJ4"/>
    <mergeCell ref="AQ3:BB4"/>
    <mergeCell ref="AQ7:BB7"/>
    <mergeCell ref="EX6:FJ6"/>
    <mergeCell ref="BC7:BT7"/>
    <mergeCell ref="AK8:AP8"/>
    <mergeCell ref="AK7:AP7"/>
    <mergeCell ref="BC5:BT5"/>
    <mergeCell ref="EX5:FJ5"/>
    <mergeCell ref="EX8:FJ8"/>
    <mergeCell ref="BU7:CG7"/>
    <mergeCell ref="BU6:CG6"/>
    <mergeCell ref="DK4:DW4"/>
    <mergeCell ref="BC8:BT8"/>
    <mergeCell ref="CX7:DJ7"/>
    <mergeCell ref="BU8:CG8"/>
    <mergeCell ref="EK5:EW5"/>
    <mergeCell ref="CX6:DJ6"/>
    <mergeCell ref="A6:AJ6"/>
    <mergeCell ref="EX7:FJ7"/>
    <mergeCell ref="EK7:EW7"/>
    <mergeCell ref="DX7:EJ7"/>
    <mergeCell ref="CH6:CW6"/>
    <mergeCell ref="DX5:EJ5"/>
    <mergeCell ref="EK6:EW6"/>
    <mergeCell ref="A5:AJ5"/>
    <mergeCell ref="AK5:AP5"/>
    <mergeCell ref="AK6:AP6"/>
    <mergeCell ref="AQ5:BB5"/>
    <mergeCell ref="BC6:BT6"/>
    <mergeCell ref="BU3:CG4"/>
    <mergeCell ref="BC3:BT4"/>
    <mergeCell ref="AK3:AP4"/>
    <mergeCell ref="CH4:CW4"/>
    <mergeCell ref="AQ6:BB6"/>
    <mergeCell ref="CX4:DJ4"/>
    <mergeCell ref="DX6:EJ6"/>
    <mergeCell ref="EK15:EW15"/>
    <mergeCell ref="EK3:FJ3"/>
    <mergeCell ref="BU5:CG5"/>
    <mergeCell ref="CH5:CW5"/>
    <mergeCell ref="CX5:DJ5"/>
    <mergeCell ref="DK6:DW6"/>
    <mergeCell ref="CH3:EJ3"/>
    <mergeCell ref="EK4:EW4"/>
    <mergeCell ref="DK5:DW5"/>
    <mergeCell ref="DX4:EJ4"/>
    <mergeCell ref="CH8:CW8"/>
    <mergeCell ref="CX8:DJ8"/>
    <mergeCell ref="EK8:EW8"/>
    <mergeCell ref="EK9:EW9"/>
    <mergeCell ref="CH7:CW7"/>
    <mergeCell ref="DX9:EJ9"/>
    <mergeCell ref="DK8:DW8"/>
    <mergeCell ref="DX8:EJ8"/>
    <mergeCell ref="EX15:FJ15"/>
    <mergeCell ref="DK73:DQ73"/>
    <mergeCell ref="EX9:FJ9"/>
    <mergeCell ref="EX52:FJ52"/>
    <mergeCell ref="EK52:EW52"/>
    <mergeCell ref="EK50:EW50"/>
    <mergeCell ref="EK49:EW49"/>
    <mergeCell ref="EX12:FJ12"/>
    <mergeCell ref="EX18:FJ18"/>
    <mergeCell ref="DX11:EJ11"/>
    <mergeCell ref="EK11:EW11"/>
    <mergeCell ref="EK13:EW13"/>
    <mergeCell ref="EX11:FJ11"/>
    <mergeCell ref="CX13:DJ13"/>
    <mergeCell ref="CX12:DJ12"/>
    <mergeCell ref="DX12:EJ12"/>
    <mergeCell ref="EK12:EW12"/>
    <mergeCell ref="DX14:EJ14"/>
    <mergeCell ref="A2:FJ2"/>
    <mergeCell ref="CH12:CW12"/>
    <mergeCell ref="BC11:BQ11"/>
    <mergeCell ref="AK12:AP12"/>
    <mergeCell ref="AQ11:BB11"/>
    <mergeCell ref="DX10:EJ10"/>
    <mergeCell ref="CX10:DJ10"/>
    <mergeCell ref="EK10:EW10"/>
    <mergeCell ref="CX11:DJ11"/>
    <mergeCell ref="DK7:DW7"/>
    <mergeCell ref="DX13:EJ13"/>
    <mergeCell ref="DX18:EJ18"/>
    <mergeCell ref="DX19:EJ19"/>
    <mergeCell ref="BC17:BT17"/>
    <mergeCell ref="CH14:CW14"/>
    <mergeCell ref="BU17:CG17"/>
    <mergeCell ref="DK17:DW17"/>
    <mergeCell ref="DX17:EJ17"/>
    <mergeCell ref="CH16:CW16"/>
    <mergeCell ref="DX15:EJ15"/>
    <mergeCell ref="DK16:DW16"/>
    <mergeCell ref="AQ14:BB14"/>
    <mergeCell ref="BC15:BQ15"/>
    <mergeCell ref="EK19:EW19"/>
    <mergeCell ref="EK17:EW17"/>
    <mergeCell ref="BC19:BQ19"/>
    <mergeCell ref="AQ18:BB18"/>
    <mergeCell ref="CX19:DJ19"/>
    <mergeCell ref="EK18:EW18"/>
    <mergeCell ref="AQ19:BB19"/>
    <mergeCell ref="BC18:BQ18"/>
    <mergeCell ref="CH18:CW18"/>
    <mergeCell ref="CX18:DJ18"/>
    <mergeCell ref="AQ17:BB17"/>
    <mergeCell ref="A14:AF14"/>
    <mergeCell ref="AK14:AP14"/>
    <mergeCell ref="AQ15:BB15"/>
    <mergeCell ref="AK16:AP16"/>
    <mergeCell ref="AQ16:BB16"/>
    <mergeCell ref="CH17:CW17"/>
    <mergeCell ref="A15:AF15"/>
    <mergeCell ref="A16:AF16"/>
    <mergeCell ref="BC16:BQ16"/>
    <mergeCell ref="BU16:CG16"/>
    <mergeCell ref="BU14:CG14"/>
    <mergeCell ref="AK17:AP17"/>
    <mergeCell ref="AK15:AP15"/>
    <mergeCell ref="BC14:BQ14"/>
    <mergeCell ref="BU15:CG15"/>
    <mergeCell ref="A19:AE19"/>
    <mergeCell ref="A18:AE18"/>
    <mergeCell ref="A17:AJ17"/>
    <mergeCell ref="AK18:AP18"/>
    <mergeCell ref="A21:AF21"/>
    <mergeCell ref="AK20:AP20"/>
    <mergeCell ref="AK19:AP19"/>
    <mergeCell ref="BC20:BT20"/>
    <mergeCell ref="AQ21:BB21"/>
    <mergeCell ref="BC21:BQ21"/>
    <mergeCell ref="AQ20:BB20"/>
    <mergeCell ref="A20:AJ20"/>
    <mergeCell ref="BU20:CG20"/>
    <mergeCell ref="CH20:CW20"/>
    <mergeCell ref="CX21:DJ21"/>
    <mergeCell ref="DK21:DW21"/>
    <mergeCell ref="CH19:CW19"/>
    <mergeCell ref="BU18:CG18"/>
    <mergeCell ref="DK18:DW18"/>
    <mergeCell ref="BU19:CG19"/>
    <mergeCell ref="CX20:DJ20"/>
    <mergeCell ref="DK20:DW20"/>
    <mergeCell ref="DK19:DW19"/>
    <mergeCell ref="CH23:CW23"/>
    <mergeCell ref="DX22:EJ22"/>
    <mergeCell ref="BU21:CG21"/>
    <mergeCell ref="CH21:CW21"/>
    <mergeCell ref="DK23:DW23"/>
    <mergeCell ref="BU22:CG22"/>
    <mergeCell ref="CH22:CW22"/>
    <mergeCell ref="DK22:DW22"/>
    <mergeCell ref="CX23:DJ23"/>
    <mergeCell ref="BU23:CG23"/>
    <mergeCell ref="CX22:DJ22"/>
    <mergeCell ref="EX30:FJ30"/>
    <mergeCell ref="EX23:FJ23"/>
    <mergeCell ref="DK25:DW25"/>
    <mergeCell ref="DK29:DQ29"/>
    <mergeCell ref="DK24:DW24"/>
    <mergeCell ref="DK26:DW26"/>
    <mergeCell ref="DK27:DW27"/>
    <mergeCell ref="CX29:DF29"/>
    <mergeCell ref="EK29:EW29"/>
    <mergeCell ref="EK30:EW30"/>
    <mergeCell ref="CX31:DJ31"/>
    <mergeCell ref="EK35:EW35"/>
    <mergeCell ref="CX30:DJ30"/>
    <mergeCell ref="EK32:EW32"/>
    <mergeCell ref="DK37:DW37"/>
    <mergeCell ref="CX32:DJ32"/>
    <mergeCell ref="DX37:EJ37"/>
    <mergeCell ref="DK33:DW33"/>
    <mergeCell ref="DK30:DW30"/>
    <mergeCell ref="DX31:EJ31"/>
    <mergeCell ref="EX34:FJ34"/>
    <mergeCell ref="CX38:DJ38"/>
    <mergeCell ref="CX39:DE39"/>
    <mergeCell ref="DK41:DQ41"/>
    <mergeCell ref="DX33:EJ33"/>
    <mergeCell ref="EX39:FJ39"/>
    <mergeCell ref="DK39:DQ39"/>
    <mergeCell ref="DK34:DW34"/>
    <mergeCell ref="EX35:FJ35"/>
    <mergeCell ref="EX40:FJ40"/>
    <mergeCell ref="EX41:FJ41"/>
    <mergeCell ref="DX35:EJ35"/>
    <mergeCell ref="DK35:DW35"/>
    <mergeCell ref="EK42:EW42"/>
    <mergeCell ref="EX42:FJ42"/>
    <mergeCell ref="CH34:CW34"/>
    <mergeCell ref="DK36:DP36"/>
    <mergeCell ref="EX38:FJ38"/>
    <mergeCell ref="EX37:FJ37"/>
    <mergeCell ref="EK37:EW37"/>
    <mergeCell ref="DX36:EJ36"/>
    <mergeCell ref="EK36:EW36"/>
    <mergeCell ref="CX37:DJ37"/>
    <mergeCell ref="DX34:EJ34"/>
    <mergeCell ref="EX54:FJ54"/>
    <mergeCell ref="EK56:EW56"/>
    <mergeCell ref="DK56:DW56"/>
    <mergeCell ref="CX44:DE44"/>
    <mergeCell ref="DX47:EJ47"/>
    <mergeCell ref="CX50:DJ50"/>
    <mergeCell ref="DK51:DW51"/>
    <mergeCell ref="CX56:DJ56"/>
    <mergeCell ref="DX44:EJ44"/>
    <mergeCell ref="CX51:DJ51"/>
    <mergeCell ref="BB83:EB83"/>
    <mergeCell ref="AQ78:BB78"/>
    <mergeCell ref="CH78:CW78"/>
    <mergeCell ref="DX78:EJ78"/>
    <mergeCell ref="DK78:DW78"/>
    <mergeCell ref="CX70:DJ70"/>
    <mergeCell ref="BU70:CG70"/>
    <mergeCell ref="AQ73:BB73"/>
    <mergeCell ref="DK80:DW80"/>
    <mergeCell ref="CH72:CW72"/>
    <mergeCell ref="AQ81:BB81"/>
    <mergeCell ref="BC81:BT81"/>
    <mergeCell ref="EX69:FJ69"/>
    <mergeCell ref="EK77:EW77"/>
    <mergeCell ref="EX76:FJ76"/>
    <mergeCell ref="CX77:DJ77"/>
    <mergeCell ref="DK77:DW77"/>
    <mergeCell ref="EX70:FJ70"/>
    <mergeCell ref="DX73:EJ73"/>
    <mergeCell ref="EX79:FJ79"/>
    <mergeCell ref="EK73:EW73"/>
    <mergeCell ref="EX50:FJ50"/>
    <mergeCell ref="EK68:EW68"/>
    <mergeCell ref="DX62:EJ62"/>
    <mergeCell ref="DK62:DW62"/>
    <mergeCell ref="EK60:EW60"/>
    <mergeCell ref="EX59:FJ59"/>
    <mergeCell ref="EX60:FJ60"/>
    <mergeCell ref="EX63:FJ63"/>
    <mergeCell ref="EX58:FJ58"/>
    <mergeCell ref="EX71:FJ71"/>
    <mergeCell ref="EK61:EW61"/>
    <mergeCell ref="EK67:EW67"/>
    <mergeCell ref="DK71:DW71"/>
    <mergeCell ref="DK72:DW72"/>
    <mergeCell ref="DK66:DW66"/>
    <mergeCell ref="EK62:EW62"/>
    <mergeCell ref="EK69:EW69"/>
    <mergeCell ref="EX68:FJ68"/>
    <mergeCell ref="EX67:FJ67"/>
    <mergeCell ref="EK72:EW72"/>
    <mergeCell ref="AK28:AP28"/>
    <mergeCell ref="BU33:CG33"/>
    <mergeCell ref="AK30:AP30"/>
    <mergeCell ref="BC28:BQ28"/>
    <mergeCell ref="BC52:BQ52"/>
    <mergeCell ref="BU68:CG68"/>
    <mergeCell ref="BC64:BQ64"/>
    <mergeCell ref="BR62:CG62"/>
    <mergeCell ref="CH65:CW65"/>
    <mergeCell ref="BR30:CG30"/>
    <mergeCell ref="CX66:DJ66"/>
    <mergeCell ref="DX72:EJ72"/>
    <mergeCell ref="CX71:DJ71"/>
    <mergeCell ref="CX72:DJ72"/>
    <mergeCell ref="CH63:CW63"/>
    <mergeCell ref="CH62:CW62"/>
    <mergeCell ref="DX61:EJ61"/>
    <mergeCell ref="CH59:CW59"/>
    <mergeCell ref="BU55:CG55"/>
    <mergeCell ref="CH37:CW37"/>
    <mergeCell ref="CH48:CW48"/>
    <mergeCell ref="DX76:EJ76"/>
    <mergeCell ref="DX68:EJ68"/>
    <mergeCell ref="BR61:CG61"/>
    <mergeCell ref="BU67:CG67"/>
    <mergeCell ref="CH67:CW67"/>
    <mergeCell ref="DX74:EJ74"/>
    <mergeCell ref="CH68:CW68"/>
    <mergeCell ref="CH38:CW38"/>
    <mergeCell ref="CH27:CW27"/>
    <mergeCell ref="AK50:AP50"/>
    <mergeCell ref="BU37:CG37"/>
    <mergeCell ref="CH50:CW50"/>
    <mergeCell ref="BU44:CG44"/>
    <mergeCell ref="CH49:CW49"/>
    <mergeCell ref="AQ33:BB33"/>
    <mergeCell ref="AQ30:BB30"/>
    <mergeCell ref="AK44:AP44"/>
    <mergeCell ref="AK47:AP47"/>
    <mergeCell ref="BC25:BT25"/>
    <mergeCell ref="BC38:BQ38"/>
    <mergeCell ref="BU40:CG40"/>
    <mergeCell ref="AK25:AP25"/>
    <mergeCell ref="BU26:CG26"/>
    <mergeCell ref="AQ28:BB28"/>
    <mergeCell ref="AQ36:BB36"/>
    <mergeCell ref="AK29:AP29"/>
    <mergeCell ref="AK26:AP26"/>
    <mergeCell ref="BC30:BQ30"/>
    <mergeCell ref="A23:AF23"/>
    <mergeCell ref="A40:AJ40"/>
    <mergeCell ref="AQ38:BB38"/>
    <mergeCell ref="AQ26:BB26"/>
    <mergeCell ref="AK32:AP32"/>
    <mergeCell ref="A29:AF29"/>
    <mergeCell ref="AQ31:BB31"/>
    <mergeCell ref="AK35:AP35"/>
    <mergeCell ref="AK23:AP23"/>
    <mergeCell ref="AK24:AP24"/>
    <mergeCell ref="AQ24:BB24"/>
    <mergeCell ref="A27:AE27"/>
    <mergeCell ref="A26:AJ26"/>
    <mergeCell ref="A30:AF30"/>
    <mergeCell ref="AQ29:BB29"/>
    <mergeCell ref="A25:AJ25"/>
    <mergeCell ref="AQ25:BB25"/>
    <mergeCell ref="A28:AF28"/>
    <mergeCell ref="AK27:AP27"/>
    <mergeCell ref="BC31:BQ31"/>
    <mergeCell ref="BC32:BQ32"/>
    <mergeCell ref="BU38:CG38"/>
    <mergeCell ref="BU32:CG32"/>
    <mergeCell ref="BC34:BQ34"/>
    <mergeCell ref="BC51:BQ51"/>
    <mergeCell ref="BC50:BQ50"/>
    <mergeCell ref="BC42:BP42"/>
    <mergeCell ref="BU42:CG42"/>
    <mergeCell ref="BU46:CG46"/>
    <mergeCell ref="A53:AF53"/>
    <mergeCell ref="A56:AE56"/>
    <mergeCell ref="AK53:AP53"/>
    <mergeCell ref="AK54:AP54"/>
    <mergeCell ref="A55:AE55"/>
    <mergeCell ref="A67:AF67"/>
    <mergeCell ref="AK67:AP67"/>
    <mergeCell ref="A66:AF66"/>
    <mergeCell ref="AK66:AP66"/>
    <mergeCell ref="A65:AF65"/>
    <mergeCell ref="BC57:BQ57"/>
    <mergeCell ref="BC53:BQ53"/>
    <mergeCell ref="AQ54:BB54"/>
    <mergeCell ref="BU54:CG54"/>
    <mergeCell ref="BU57:CG57"/>
    <mergeCell ref="AK55:AP55"/>
    <mergeCell ref="BU56:CG56"/>
    <mergeCell ref="DK65:DW65"/>
    <mergeCell ref="CX60:DJ60"/>
    <mergeCell ref="AK65:AP65"/>
    <mergeCell ref="BC67:BQ67"/>
    <mergeCell ref="BU65:CG65"/>
    <mergeCell ref="A62:AF62"/>
    <mergeCell ref="BC65:BQ65"/>
    <mergeCell ref="AQ60:BB60"/>
    <mergeCell ref="AQ62:BB62"/>
    <mergeCell ref="CH64:CW64"/>
    <mergeCell ref="CX52:DJ52"/>
    <mergeCell ref="DX50:EJ50"/>
    <mergeCell ref="AQ52:BB52"/>
    <mergeCell ref="DK53:DW53"/>
    <mergeCell ref="AQ53:BB53"/>
    <mergeCell ref="AQ66:BB66"/>
    <mergeCell ref="CH51:CW51"/>
    <mergeCell ref="CH55:CW55"/>
    <mergeCell ref="CH52:CW52"/>
    <mergeCell ref="AQ55:BB55"/>
    <mergeCell ref="EX62:FJ62"/>
    <mergeCell ref="DX66:EJ66"/>
    <mergeCell ref="DX67:EJ67"/>
    <mergeCell ref="EK66:EW66"/>
    <mergeCell ref="CX49:DJ49"/>
    <mergeCell ref="DK50:DW50"/>
    <mergeCell ref="DK49:DW49"/>
    <mergeCell ref="CX58:DJ58"/>
    <mergeCell ref="DX63:EJ63"/>
    <mergeCell ref="CX55:DJ55"/>
    <mergeCell ref="EK64:EW64"/>
    <mergeCell ref="DX64:EJ64"/>
    <mergeCell ref="EK58:EW58"/>
    <mergeCell ref="EK65:EW65"/>
    <mergeCell ref="EX61:FJ61"/>
    <mergeCell ref="AQ67:BB67"/>
    <mergeCell ref="EX64:FJ64"/>
    <mergeCell ref="EX66:FJ66"/>
    <mergeCell ref="EX65:FJ65"/>
    <mergeCell ref="BC66:BQ66"/>
    <mergeCell ref="CX57:DJ57"/>
    <mergeCell ref="CX61:DJ61"/>
    <mergeCell ref="BC61:BQ61"/>
    <mergeCell ref="CH60:CW60"/>
    <mergeCell ref="EK63:EW63"/>
    <mergeCell ref="EK57:EW57"/>
    <mergeCell ref="DX60:EJ60"/>
    <mergeCell ref="CX62:DJ62"/>
    <mergeCell ref="DK59:DW59"/>
    <mergeCell ref="DX59:EJ59"/>
    <mergeCell ref="A57:AE57"/>
    <mergeCell ref="A63:AF63"/>
    <mergeCell ref="AK63:AP63"/>
    <mergeCell ref="AQ59:BB59"/>
    <mergeCell ref="AK61:AP61"/>
    <mergeCell ref="A64:AF64"/>
    <mergeCell ref="A61:AF61"/>
    <mergeCell ref="AK58:AP58"/>
    <mergeCell ref="A58:AE58"/>
    <mergeCell ref="AQ63:BB63"/>
    <mergeCell ref="BC55:BQ55"/>
    <mergeCell ref="AK62:AP62"/>
    <mergeCell ref="AQ64:BB64"/>
    <mergeCell ref="BC62:BQ62"/>
    <mergeCell ref="AK64:AP64"/>
    <mergeCell ref="BC63:BQ63"/>
    <mergeCell ref="BC59:BQ59"/>
    <mergeCell ref="BC58:BQ58"/>
    <mergeCell ref="BC60:BQ60"/>
    <mergeCell ref="AQ58:BB58"/>
    <mergeCell ref="AQ22:BB22"/>
    <mergeCell ref="BU24:CG24"/>
    <mergeCell ref="AQ27:BB27"/>
    <mergeCell ref="BC27:BQ27"/>
    <mergeCell ref="BC29:BQ29"/>
    <mergeCell ref="BC22:BQ22"/>
    <mergeCell ref="BC26:BT26"/>
    <mergeCell ref="BC23:BQ23"/>
    <mergeCell ref="BC24:BQ24"/>
    <mergeCell ref="AQ23:BB23"/>
    <mergeCell ref="EK76:EW76"/>
    <mergeCell ref="CX68:DJ68"/>
    <mergeCell ref="DX70:EJ70"/>
    <mergeCell ref="DX71:EJ71"/>
    <mergeCell ref="CX76:DJ76"/>
    <mergeCell ref="DK76:DW76"/>
    <mergeCell ref="EK71:EW71"/>
    <mergeCell ref="DK68:DW68"/>
    <mergeCell ref="CX73:DF73"/>
    <mergeCell ref="DK70:DW70"/>
    <mergeCell ref="EK48:EW48"/>
    <mergeCell ref="DX48:EJ48"/>
    <mergeCell ref="DX38:EJ38"/>
    <mergeCell ref="DX40:EJ40"/>
    <mergeCell ref="EK44:EW44"/>
    <mergeCell ref="EK40:EW40"/>
    <mergeCell ref="DX43:EJ43"/>
    <mergeCell ref="EK41:EW41"/>
    <mergeCell ref="EK46:EW46"/>
    <mergeCell ref="DX42:EJ42"/>
    <mergeCell ref="CH40:CW40"/>
    <mergeCell ref="CH47:CW47"/>
    <mergeCell ref="DK47:DW47"/>
    <mergeCell ref="EX32:FJ32"/>
    <mergeCell ref="EX33:FJ33"/>
    <mergeCell ref="EK34:EW34"/>
    <mergeCell ref="EX36:FJ36"/>
    <mergeCell ref="CX46:DF46"/>
    <mergeCell ref="EX47:FJ47"/>
    <mergeCell ref="EX44:FJ44"/>
    <mergeCell ref="AQ43:BB43"/>
    <mergeCell ref="AQ47:BB47"/>
    <mergeCell ref="BC47:BQ47"/>
    <mergeCell ref="BC43:BQ43"/>
    <mergeCell ref="DK46:DQ46"/>
    <mergeCell ref="BU43:CG43"/>
    <mergeCell ref="AQ46:BB46"/>
    <mergeCell ref="AQ44:BB44"/>
    <mergeCell ref="EX46:FJ46"/>
    <mergeCell ref="CH32:CW32"/>
    <mergeCell ref="CX33:DJ33"/>
    <mergeCell ref="AQ42:BB42"/>
    <mergeCell ref="BU36:CG36"/>
    <mergeCell ref="CH36:CW36"/>
    <mergeCell ref="DK40:DW40"/>
    <mergeCell ref="CH42:CW42"/>
    <mergeCell ref="CX42:DF42"/>
    <mergeCell ref="DK42:DQ42"/>
    <mergeCell ref="AK46:AP46"/>
    <mergeCell ref="EX48:FJ48"/>
    <mergeCell ref="DX46:EJ46"/>
    <mergeCell ref="CX47:DJ47"/>
    <mergeCell ref="EK47:EW47"/>
    <mergeCell ref="BC48:BP48"/>
    <mergeCell ref="CX48:DF48"/>
    <mergeCell ref="DK48:DQ48"/>
    <mergeCell ref="CH46:CW46"/>
    <mergeCell ref="BC46:BP46"/>
    <mergeCell ref="AQ50:BB50"/>
    <mergeCell ref="CH44:CW44"/>
    <mergeCell ref="A73:AF73"/>
    <mergeCell ref="AK73:AP73"/>
    <mergeCell ref="BC73:BP73"/>
    <mergeCell ref="BU73:CG73"/>
    <mergeCell ref="CH73:CW73"/>
    <mergeCell ref="BC44:BP44"/>
    <mergeCell ref="AK48:AP48"/>
    <mergeCell ref="AQ48:BB48"/>
  </mergeCells>
  <printOptions/>
  <pageMargins left="0.3937007874015748" right="0.3937007874015748" top="0.5905511811023623" bottom="0.1968503937007874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45"/>
  <sheetViews>
    <sheetView tabSelected="1" view="pageBreakPreview" zoomScale="90" zoomScaleSheetLayoutView="90" zoomScalePageLayoutView="0" workbookViewId="0" topLeftCell="A1">
      <selection activeCell="BL23" sqref="BL23:CE24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61</v>
      </c>
    </row>
    <row r="2" spans="1:166" ht="19.5" customHeight="1">
      <c r="A2" s="139" t="s">
        <v>73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</row>
    <row r="3" spans="1:166" ht="11.25" customHeight="1">
      <c r="A3" s="95" t="s">
        <v>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6"/>
      <c r="AP3" s="116" t="s">
        <v>17</v>
      </c>
      <c r="AQ3" s="95"/>
      <c r="AR3" s="95"/>
      <c r="AS3" s="95"/>
      <c r="AT3" s="95"/>
      <c r="AU3" s="96"/>
      <c r="AV3" s="116" t="s">
        <v>74</v>
      </c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6"/>
      <c r="BL3" s="116" t="s">
        <v>59</v>
      </c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6"/>
      <c r="CF3" s="101" t="s">
        <v>18</v>
      </c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3"/>
      <c r="ET3" s="116" t="s">
        <v>22</v>
      </c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</row>
    <row r="4" spans="1:166" ht="33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8"/>
      <c r="AP4" s="117"/>
      <c r="AQ4" s="97"/>
      <c r="AR4" s="97"/>
      <c r="AS4" s="97"/>
      <c r="AT4" s="97"/>
      <c r="AU4" s="98"/>
      <c r="AV4" s="11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8"/>
      <c r="BL4" s="11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8"/>
      <c r="CF4" s="102" t="s">
        <v>84</v>
      </c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3"/>
      <c r="CW4" s="101" t="s">
        <v>19</v>
      </c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3"/>
      <c r="DN4" s="101" t="s">
        <v>20</v>
      </c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3"/>
      <c r="EE4" s="101" t="s">
        <v>21</v>
      </c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3"/>
      <c r="ET4" s="11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</row>
    <row r="5" spans="1:166" ht="12" thickBot="1">
      <c r="A5" s="99">
        <v>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100"/>
      <c r="AP5" s="104">
        <v>2</v>
      </c>
      <c r="AQ5" s="105"/>
      <c r="AR5" s="105"/>
      <c r="AS5" s="105"/>
      <c r="AT5" s="105"/>
      <c r="AU5" s="106"/>
      <c r="AV5" s="104">
        <v>3</v>
      </c>
      <c r="AW5" s="105"/>
      <c r="AX5" s="105"/>
      <c r="AY5" s="105"/>
      <c r="AZ5" s="105"/>
      <c r="BA5" s="105"/>
      <c r="BB5" s="105"/>
      <c r="BC5" s="105"/>
      <c r="BD5" s="105"/>
      <c r="BE5" s="118"/>
      <c r="BF5" s="118"/>
      <c r="BG5" s="118"/>
      <c r="BH5" s="118"/>
      <c r="BI5" s="118"/>
      <c r="BJ5" s="118"/>
      <c r="BK5" s="119"/>
      <c r="BL5" s="104">
        <v>4</v>
      </c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6"/>
      <c r="CF5" s="104">
        <v>5</v>
      </c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6"/>
      <c r="CW5" s="104">
        <v>6</v>
      </c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6"/>
      <c r="DN5" s="104">
        <v>7</v>
      </c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6"/>
      <c r="EE5" s="104">
        <v>8</v>
      </c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6"/>
      <c r="ET5" s="104">
        <v>9</v>
      </c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</row>
    <row r="6" spans="1:166" ht="33.75" customHeight="1">
      <c r="A6" s="346" t="s">
        <v>78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7"/>
      <c r="AP6" s="348" t="s">
        <v>35</v>
      </c>
      <c r="AQ6" s="349"/>
      <c r="AR6" s="349"/>
      <c r="AS6" s="349"/>
      <c r="AT6" s="349"/>
      <c r="AU6" s="349"/>
      <c r="AV6" s="311" t="s">
        <v>41</v>
      </c>
      <c r="AW6" s="311"/>
      <c r="AX6" s="311"/>
      <c r="AY6" s="311"/>
      <c r="AZ6" s="311"/>
      <c r="BA6" s="311"/>
      <c r="BB6" s="311"/>
      <c r="BC6" s="311"/>
      <c r="BD6" s="311"/>
      <c r="BE6" s="312"/>
      <c r="BF6" s="313"/>
      <c r="BG6" s="313"/>
      <c r="BH6" s="313"/>
      <c r="BI6" s="313"/>
      <c r="BJ6" s="313"/>
      <c r="BK6" s="314"/>
      <c r="BL6" s="338">
        <f>BL7</f>
        <v>1254950.58</v>
      </c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  <c r="CC6" s="338"/>
      <c r="CD6" s="338"/>
      <c r="CE6" s="338"/>
      <c r="CF6" s="303">
        <f>CF7</f>
        <v>-319772.22</v>
      </c>
      <c r="CG6" s="303"/>
      <c r="CH6" s="303"/>
      <c r="CI6" s="303"/>
      <c r="CJ6" s="303"/>
      <c r="CK6" s="303"/>
      <c r="CL6" s="303"/>
      <c r="CM6" s="303"/>
      <c r="CN6" s="303"/>
      <c r="CO6" s="303"/>
      <c r="CP6" s="303"/>
      <c r="CQ6" s="303"/>
      <c r="CR6" s="303"/>
      <c r="CS6" s="303"/>
      <c r="CT6" s="303"/>
      <c r="CU6" s="303"/>
      <c r="CV6" s="303"/>
      <c r="CW6" s="303"/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303"/>
      <c r="DI6" s="303"/>
      <c r="DJ6" s="303"/>
      <c r="DK6" s="303"/>
      <c r="DL6" s="303"/>
      <c r="DM6" s="303"/>
      <c r="DN6" s="303"/>
      <c r="DO6" s="303"/>
      <c r="DP6" s="303"/>
      <c r="DQ6" s="303"/>
      <c r="DR6" s="303"/>
      <c r="DS6" s="303"/>
      <c r="DT6" s="303"/>
      <c r="DU6" s="303"/>
      <c r="DV6" s="303"/>
      <c r="DW6" s="303"/>
      <c r="DX6" s="303"/>
      <c r="DY6" s="303"/>
      <c r="DZ6" s="303"/>
      <c r="EA6" s="303"/>
      <c r="EB6" s="303"/>
      <c r="EC6" s="303"/>
      <c r="ED6" s="303"/>
      <c r="EE6" s="303">
        <f>EE7</f>
        <v>-319772.22</v>
      </c>
      <c r="EF6" s="303"/>
      <c r="EG6" s="303"/>
      <c r="EH6" s="303"/>
      <c r="EI6" s="303"/>
      <c r="EJ6" s="303"/>
      <c r="EK6" s="303"/>
      <c r="EL6" s="303"/>
      <c r="EM6" s="303"/>
      <c r="EN6" s="303"/>
      <c r="EO6" s="303"/>
      <c r="EP6" s="303"/>
      <c r="EQ6" s="303"/>
      <c r="ER6" s="303"/>
      <c r="ES6" s="303"/>
      <c r="ET6" s="338"/>
      <c r="EU6" s="338"/>
      <c r="EV6" s="338"/>
      <c r="EW6" s="338"/>
      <c r="EX6" s="338"/>
      <c r="EY6" s="338"/>
      <c r="EZ6" s="338"/>
      <c r="FA6" s="338"/>
      <c r="FB6" s="338"/>
      <c r="FC6" s="338"/>
      <c r="FD6" s="338"/>
      <c r="FE6" s="338"/>
      <c r="FF6" s="338"/>
      <c r="FG6" s="338"/>
      <c r="FH6" s="338"/>
      <c r="FI6" s="338"/>
      <c r="FJ6" s="339"/>
    </row>
    <row r="7" spans="1:166" ht="15" customHeight="1">
      <c r="A7" s="331" t="s">
        <v>16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1"/>
      <c r="AN7" s="331"/>
      <c r="AO7" s="332"/>
      <c r="AP7" s="317" t="s">
        <v>36</v>
      </c>
      <c r="AQ7" s="318"/>
      <c r="AR7" s="318"/>
      <c r="AS7" s="318"/>
      <c r="AT7" s="318"/>
      <c r="AU7" s="319"/>
      <c r="AV7" s="323" t="s">
        <v>41</v>
      </c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9"/>
      <c r="BL7" s="295">
        <f>BL18</f>
        <v>1254950.58</v>
      </c>
      <c r="BM7" s="296"/>
      <c r="BN7" s="296"/>
      <c r="BO7" s="296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6"/>
      <c r="CA7" s="296"/>
      <c r="CB7" s="296"/>
      <c r="CC7" s="296"/>
      <c r="CD7" s="296"/>
      <c r="CE7" s="301"/>
      <c r="CF7" s="289">
        <f>EE7</f>
        <v>-319772.22</v>
      </c>
      <c r="CG7" s="290"/>
      <c r="CH7" s="290"/>
      <c r="CI7" s="290"/>
      <c r="CJ7" s="290"/>
      <c r="CK7" s="290"/>
      <c r="CL7" s="290"/>
      <c r="CM7" s="290"/>
      <c r="CN7" s="290"/>
      <c r="CO7" s="290"/>
      <c r="CP7" s="290"/>
      <c r="CQ7" s="290"/>
      <c r="CR7" s="290"/>
      <c r="CS7" s="290"/>
      <c r="CT7" s="290"/>
      <c r="CU7" s="290"/>
      <c r="CV7" s="291"/>
      <c r="CW7" s="289"/>
      <c r="CX7" s="290"/>
      <c r="CY7" s="290"/>
      <c r="CZ7" s="290"/>
      <c r="DA7" s="290"/>
      <c r="DB7" s="290"/>
      <c r="DC7" s="290"/>
      <c r="DD7" s="290"/>
      <c r="DE7" s="290"/>
      <c r="DF7" s="290"/>
      <c r="DG7" s="290"/>
      <c r="DH7" s="290"/>
      <c r="DI7" s="290"/>
      <c r="DJ7" s="290"/>
      <c r="DK7" s="290"/>
      <c r="DL7" s="290"/>
      <c r="DM7" s="291"/>
      <c r="DN7" s="289"/>
      <c r="DO7" s="290"/>
      <c r="DP7" s="290"/>
      <c r="DQ7" s="290"/>
      <c r="DR7" s="290"/>
      <c r="DS7" s="290"/>
      <c r="DT7" s="290"/>
      <c r="DU7" s="290"/>
      <c r="DV7" s="290"/>
      <c r="DW7" s="290"/>
      <c r="DX7" s="290"/>
      <c r="DY7" s="290"/>
      <c r="DZ7" s="290"/>
      <c r="EA7" s="290"/>
      <c r="EB7" s="290"/>
      <c r="EC7" s="290"/>
      <c r="ED7" s="291"/>
      <c r="EE7" s="289">
        <f>EE18</f>
        <v>-319772.22</v>
      </c>
      <c r="EF7" s="290"/>
      <c r="EG7" s="290"/>
      <c r="EH7" s="290"/>
      <c r="EI7" s="290"/>
      <c r="EJ7" s="290"/>
      <c r="EK7" s="290"/>
      <c r="EL7" s="290"/>
      <c r="EM7" s="290"/>
      <c r="EN7" s="290"/>
      <c r="EO7" s="290"/>
      <c r="EP7" s="290"/>
      <c r="EQ7" s="290"/>
      <c r="ER7" s="290"/>
      <c r="ES7" s="291"/>
      <c r="ET7" s="295"/>
      <c r="EU7" s="296"/>
      <c r="EV7" s="296"/>
      <c r="EW7" s="296"/>
      <c r="EX7" s="296"/>
      <c r="EY7" s="296"/>
      <c r="EZ7" s="296"/>
      <c r="FA7" s="296"/>
      <c r="FB7" s="296"/>
      <c r="FC7" s="296"/>
      <c r="FD7" s="296"/>
      <c r="FE7" s="296"/>
      <c r="FF7" s="296"/>
      <c r="FG7" s="296"/>
      <c r="FH7" s="296"/>
      <c r="FI7" s="296"/>
      <c r="FJ7" s="297"/>
    </row>
    <row r="8" spans="1:166" ht="23.25" customHeight="1">
      <c r="A8" s="308" t="s">
        <v>75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9"/>
      <c r="AP8" s="320"/>
      <c r="AQ8" s="321"/>
      <c r="AR8" s="321"/>
      <c r="AS8" s="321"/>
      <c r="AT8" s="321"/>
      <c r="AU8" s="322"/>
      <c r="AV8" s="324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321"/>
      <c r="BK8" s="322"/>
      <c r="BL8" s="298"/>
      <c r="BM8" s="299"/>
      <c r="BN8" s="299"/>
      <c r="BO8" s="299"/>
      <c r="BP8" s="299"/>
      <c r="BQ8" s="299"/>
      <c r="BR8" s="299"/>
      <c r="BS8" s="299"/>
      <c r="BT8" s="299"/>
      <c r="BU8" s="299"/>
      <c r="BV8" s="299"/>
      <c r="BW8" s="299"/>
      <c r="BX8" s="299"/>
      <c r="BY8" s="299"/>
      <c r="BZ8" s="299"/>
      <c r="CA8" s="299"/>
      <c r="CB8" s="299"/>
      <c r="CC8" s="299"/>
      <c r="CD8" s="299"/>
      <c r="CE8" s="302"/>
      <c r="CF8" s="292"/>
      <c r="CG8" s="293"/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4"/>
      <c r="CW8" s="292"/>
      <c r="CX8" s="293"/>
      <c r="CY8" s="293"/>
      <c r="CZ8" s="293"/>
      <c r="DA8" s="293"/>
      <c r="DB8" s="293"/>
      <c r="DC8" s="293"/>
      <c r="DD8" s="293"/>
      <c r="DE8" s="293"/>
      <c r="DF8" s="293"/>
      <c r="DG8" s="293"/>
      <c r="DH8" s="293"/>
      <c r="DI8" s="293"/>
      <c r="DJ8" s="293"/>
      <c r="DK8" s="293"/>
      <c r="DL8" s="293"/>
      <c r="DM8" s="294"/>
      <c r="DN8" s="292"/>
      <c r="DO8" s="293"/>
      <c r="DP8" s="293"/>
      <c r="DQ8" s="293"/>
      <c r="DR8" s="293"/>
      <c r="DS8" s="293"/>
      <c r="DT8" s="293"/>
      <c r="DU8" s="293"/>
      <c r="DV8" s="293"/>
      <c r="DW8" s="293"/>
      <c r="DX8" s="293"/>
      <c r="DY8" s="293"/>
      <c r="DZ8" s="293"/>
      <c r="EA8" s="293"/>
      <c r="EB8" s="293"/>
      <c r="EC8" s="293"/>
      <c r="ED8" s="294"/>
      <c r="EE8" s="292"/>
      <c r="EF8" s="293"/>
      <c r="EG8" s="293"/>
      <c r="EH8" s="293"/>
      <c r="EI8" s="293"/>
      <c r="EJ8" s="293"/>
      <c r="EK8" s="293"/>
      <c r="EL8" s="293"/>
      <c r="EM8" s="293"/>
      <c r="EN8" s="293"/>
      <c r="EO8" s="293"/>
      <c r="EP8" s="293"/>
      <c r="EQ8" s="293"/>
      <c r="ER8" s="293"/>
      <c r="ES8" s="294"/>
      <c r="ET8" s="298"/>
      <c r="EU8" s="299"/>
      <c r="EV8" s="299"/>
      <c r="EW8" s="299"/>
      <c r="EX8" s="299"/>
      <c r="EY8" s="299"/>
      <c r="EZ8" s="299"/>
      <c r="FA8" s="299"/>
      <c r="FB8" s="299"/>
      <c r="FC8" s="299"/>
      <c r="FD8" s="299"/>
      <c r="FE8" s="299"/>
      <c r="FF8" s="299"/>
      <c r="FG8" s="299"/>
      <c r="FH8" s="299"/>
      <c r="FI8" s="299"/>
      <c r="FJ8" s="300"/>
    </row>
    <row r="9" spans="1:166" ht="15" customHeight="1">
      <c r="A9" s="336" t="s">
        <v>37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7"/>
      <c r="AP9" s="317"/>
      <c r="AQ9" s="318"/>
      <c r="AR9" s="318"/>
      <c r="AS9" s="318"/>
      <c r="AT9" s="318"/>
      <c r="AU9" s="319"/>
      <c r="AV9" s="323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9"/>
      <c r="BL9" s="295"/>
      <c r="BM9" s="296"/>
      <c r="BN9" s="296"/>
      <c r="BO9" s="296"/>
      <c r="BP9" s="296"/>
      <c r="BQ9" s="296"/>
      <c r="BR9" s="296"/>
      <c r="BS9" s="296"/>
      <c r="BT9" s="296"/>
      <c r="BU9" s="296"/>
      <c r="BV9" s="296"/>
      <c r="BW9" s="296"/>
      <c r="BX9" s="296"/>
      <c r="BY9" s="296"/>
      <c r="BZ9" s="296"/>
      <c r="CA9" s="296"/>
      <c r="CB9" s="296"/>
      <c r="CC9" s="296"/>
      <c r="CD9" s="296"/>
      <c r="CE9" s="301"/>
      <c r="CF9" s="295"/>
      <c r="CG9" s="296"/>
      <c r="CH9" s="296"/>
      <c r="CI9" s="296"/>
      <c r="CJ9" s="296"/>
      <c r="CK9" s="296"/>
      <c r="CL9" s="296"/>
      <c r="CM9" s="296"/>
      <c r="CN9" s="296"/>
      <c r="CO9" s="296"/>
      <c r="CP9" s="296"/>
      <c r="CQ9" s="296"/>
      <c r="CR9" s="296"/>
      <c r="CS9" s="296"/>
      <c r="CT9" s="296"/>
      <c r="CU9" s="296"/>
      <c r="CV9" s="301"/>
      <c r="CW9" s="295"/>
      <c r="CX9" s="296"/>
      <c r="CY9" s="296"/>
      <c r="CZ9" s="296"/>
      <c r="DA9" s="296"/>
      <c r="DB9" s="296"/>
      <c r="DC9" s="296"/>
      <c r="DD9" s="296"/>
      <c r="DE9" s="296"/>
      <c r="DF9" s="296"/>
      <c r="DG9" s="296"/>
      <c r="DH9" s="296"/>
      <c r="DI9" s="296"/>
      <c r="DJ9" s="296"/>
      <c r="DK9" s="296"/>
      <c r="DL9" s="296"/>
      <c r="DM9" s="301"/>
      <c r="DN9" s="295"/>
      <c r="DO9" s="296"/>
      <c r="DP9" s="296"/>
      <c r="DQ9" s="296"/>
      <c r="DR9" s="296"/>
      <c r="DS9" s="296"/>
      <c r="DT9" s="296"/>
      <c r="DU9" s="296"/>
      <c r="DV9" s="296"/>
      <c r="DW9" s="296"/>
      <c r="DX9" s="296"/>
      <c r="DY9" s="296"/>
      <c r="DZ9" s="296"/>
      <c r="EA9" s="296"/>
      <c r="EB9" s="296"/>
      <c r="EC9" s="296"/>
      <c r="ED9" s="301"/>
      <c r="EE9" s="295"/>
      <c r="EF9" s="296"/>
      <c r="EG9" s="296"/>
      <c r="EH9" s="296"/>
      <c r="EI9" s="296"/>
      <c r="EJ9" s="296"/>
      <c r="EK9" s="296"/>
      <c r="EL9" s="296"/>
      <c r="EM9" s="296"/>
      <c r="EN9" s="296"/>
      <c r="EO9" s="296"/>
      <c r="EP9" s="296"/>
      <c r="EQ9" s="296"/>
      <c r="ER9" s="296"/>
      <c r="ES9" s="301"/>
      <c r="ET9" s="295"/>
      <c r="EU9" s="296"/>
      <c r="EV9" s="296"/>
      <c r="EW9" s="296"/>
      <c r="EX9" s="296"/>
      <c r="EY9" s="296"/>
      <c r="EZ9" s="296"/>
      <c r="FA9" s="296"/>
      <c r="FB9" s="296"/>
      <c r="FC9" s="296"/>
      <c r="FD9" s="296"/>
      <c r="FE9" s="296"/>
      <c r="FF9" s="296"/>
      <c r="FG9" s="296"/>
      <c r="FH9" s="296"/>
      <c r="FI9" s="296"/>
      <c r="FJ9" s="297"/>
    </row>
    <row r="10" spans="1:166" ht="15" customHeight="1">
      <c r="A10" s="325"/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0"/>
      <c r="AQ10" s="321"/>
      <c r="AR10" s="321"/>
      <c r="AS10" s="321"/>
      <c r="AT10" s="321"/>
      <c r="AU10" s="322"/>
      <c r="AV10" s="324"/>
      <c r="AW10" s="321"/>
      <c r="AX10" s="321"/>
      <c r="AY10" s="321"/>
      <c r="AZ10" s="321"/>
      <c r="BA10" s="321"/>
      <c r="BB10" s="321"/>
      <c r="BC10" s="321"/>
      <c r="BD10" s="321"/>
      <c r="BE10" s="321"/>
      <c r="BF10" s="321"/>
      <c r="BG10" s="321"/>
      <c r="BH10" s="321"/>
      <c r="BI10" s="321"/>
      <c r="BJ10" s="321"/>
      <c r="BK10" s="322"/>
      <c r="BL10" s="298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302"/>
      <c r="CF10" s="298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302"/>
      <c r="CW10" s="298"/>
      <c r="CX10" s="299"/>
      <c r="CY10" s="299"/>
      <c r="CZ10" s="299"/>
      <c r="DA10" s="299"/>
      <c r="DB10" s="299"/>
      <c r="DC10" s="299"/>
      <c r="DD10" s="299"/>
      <c r="DE10" s="299"/>
      <c r="DF10" s="299"/>
      <c r="DG10" s="299"/>
      <c r="DH10" s="299"/>
      <c r="DI10" s="299"/>
      <c r="DJ10" s="299"/>
      <c r="DK10" s="299"/>
      <c r="DL10" s="299"/>
      <c r="DM10" s="302"/>
      <c r="DN10" s="298"/>
      <c r="DO10" s="299"/>
      <c r="DP10" s="299"/>
      <c r="DQ10" s="299"/>
      <c r="DR10" s="299"/>
      <c r="DS10" s="299"/>
      <c r="DT10" s="299"/>
      <c r="DU10" s="299"/>
      <c r="DV10" s="299"/>
      <c r="DW10" s="299"/>
      <c r="DX10" s="299"/>
      <c r="DY10" s="299"/>
      <c r="DZ10" s="299"/>
      <c r="EA10" s="299"/>
      <c r="EB10" s="299"/>
      <c r="EC10" s="299"/>
      <c r="ED10" s="302"/>
      <c r="EE10" s="298"/>
      <c r="EF10" s="299"/>
      <c r="EG10" s="299"/>
      <c r="EH10" s="299"/>
      <c r="EI10" s="299"/>
      <c r="EJ10" s="299"/>
      <c r="EK10" s="299"/>
      <c r="EL10" s="299"/>
      <c r="EM10" s="299"/>
      <c r="EN10" s="299"/>
      <c r="EO10" s="299"/>
      <c r="EP10" s="299"/>
      <c r="EQ10" s="299"/>
      <c r="ER10" s="299"/>
      <c r="ES10" s="302"/>
      <c r="ET10" s="298"/>
      <c r="EU10" s="299"/>
      <c r="EV10" s="299"/>
      <c r="EW10" s="299"/>
      <c r="EX10" s="299"/>
      <c r="EY10" s="299"/>
      <c r="EZ10" s="299"/>
      <c r="FA10" s="299"/>
      <c r="FB10" s="299"/>
      <c r="FC10" s="299"/>
      <c r="FD10" s="299"/>
      <c r="FE10" s="299"/>
      <c r="FF10" s="299"/>
      <c r="FG10" s="299"/>
      <c r="FH10" s="299"/>
      <c r="FI10" s="299"/>
      <c r="FJ10" s="300"/>
    </row>
    <row r="11" spans="1:166" ht="1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62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247"/>
      <c r="BF11" s="53"/>
      <c r="BG11" s="53"/>
      <c r="BH11" s="53"/>
      <c r="BI11" s="53"/>
      <c r="BJ11" s="53"/>
      <c r="BK11" s="54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315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Q11" s="315"/>
      <c r="DR11" s="315"/>
      <c r="DS11" s="315"/>
      <c r="DT11" s="315"/>
      <c r="DU11" s="315"/>
      <c r="DV11" s="315"/>
      <c r="DW11" s="315"/>
      <c r="DX11" s="315"/>
      <c r="DY11" s="315"/>
      <c r="DZ11" s="315"/>
      <c r="EA11" s="315"/>
      <c r="EB11" s="315"/>
      <c r="EC11" s="315"/>
      <c r="ED11" s="315"/>
      <c r="EE11" s="315"/>
      <c r="EF11" s="315"/>
      <c r="EG11" s="315"/>
      <c r="EH11" s="315"/>
      <c r="EI11" s="315"/>
      <c r="EJ11" s="315"/>
      <c r="EK11" s="315"/>
      <c r="EL11" s="315"/>
      <c r="EM11" s="315"/>
      <c r="EN11" s="315"/>
      <c r="EO11" s="315"/>
      <c r="EP11" s="315"/>
      <c r="EQ11" s="315"/>
      <c r="ER11" s="315"/>
      <c r="ES11" s="315"/>
      <c r="ET11" s="315"/>
      <c r="EU11" s="315"/>
      <c r="EV11" s="315"/>
      <c r="EW11" s="315"/>
      <c r="EX11" s="315"/>
      <c r="EY11" s="315"/>
      <c r="EZ11" s="315"/>
      <c r="FA11" s="315"/>
      <c r="FB11" s="315"/>
      <c r="FC11" s="315"/>
      <c r="FD11" s="315"/>
      <c r="FE11" s="315"/>
      <c r="FF11" s="315"/>
      <c r="FG11" s="315"/>
      <c r="FH11" s="315"/>
      <c r="FI11" s="315"/>
      <c r="FJ11" s="316"/>
    </row>
    <row r="12" spans="1:166" ht="1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62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247"/>
      <c r="BF12" s="53"/>
      <c r="BG12" s="53"/>
      <c r="BH12" s="53"/>
      <c r="BI12" s="53"/>
      <c r="BJ12" s="53"/>
      <c r="BK12" s="54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  <c r="CW12" s="315"/>
      <c r="CX12" s="315"/>
      <c r="CY12" s="315"/>
      <c r="CZ12" s="315"/>
      <c r="DA12" s="315"/>
      <c r="DB12" s="315"/>
      <c r="DC12" s="315"/>
      <c r="DD12" s="315"/>
      <c r="DE12" s="315"/>
      <c r="DF12" s="315"/>
      <c r="DG12" s="315"/>
      <c r="DH12" s="315"/>
      <c r="DI12" s="315"/>
      <c r="DJ12" s="315"/>
      <c r="DK12" s="315"/>
      <c r="DL12" s="315"/>
      <c r="DM12" s="315"/>
      <c r="DN12" s="315"/>
      <c r="DO12" s="315"/>
      <c r="DP12" s="315"/>
      <c r="DQ12" s="315"/>
      <c r="DR12" s="315"/>
      <c r="DS12" s="315"/>
      <c r="DT12" s="315"/>
      <c r="DU12" s="315"/>
      <c r="DV12" s="315"/>
      <c r="DW12" s="315"/>
      <c r="DX12" s="315"/>
      <c r="DY12" s="315"/>
      <c r="DZ12" s="315"/>
      <c r="EA12" s="315"/>
      <c r="EB12" s="315"/>
      <c r="EC12" s="315"/>
      <c r="ED12" s="315"/>
      <c r="EE12" s="315"/>
      <c r="EF12" s="315"/>
      <c r="EG12" s="315"/>
      <c r="EH12" s="315"/>
      <c r="EI12" s="315"/>
      <c r="EJ12" s="315"/>
      <c r="EK12" s="315"/>
      <c r="EL12" s="315"/>
      <c r="EM12" s="315"/>
      <c r="EN12" s="315"/>
      <c r="EO12" s="315"/>
      <c r="EP12" s="315"/>
      <c r="EQ12" s="315"/>
      <c r="ER12" s="315"/>
      <c r="ES12" s="315"/>
      <c r="ET12" s="315"/>
      <c r="EU12" s="315"/>
      <c r="EV12" s="315"/>
      <c r="EW12" s="315"/>
      <c r="EX12" s="315"/>
      <c r="EY12" s="315"/>
      <c r="EZ12" s="315"/>
      <c r="FA12" s="315"/>
      <c r="FB12" s="315"/>
      <c r="FC12" s="315"/>
      <c r="FD12" s="315"/>
      <c r="FE12" s="315"/>
      <c r="FF12" s="315"/>
      <c r="FG12" s="315"/>
      <c r="FH12" s="315"/>
      <c r="FI12" s="315"/>
      <c r="FJ12" s="316"/>
    </row>
    <row r="13" spans="1:166" ht="1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62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247"/>
      <c r="BF13" s="53"/>
      <c r="BG13" s="53"/>
      <c r="BH13" s="53"/>
      <c r="BI13" s="53"/>
      <c r="BJ13" s="53"/>
      <c r="BK13" s="54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5"/>
      <c r="DG13" s="315"/>
      <c r="DH13" s="315"/>
      <c r="DI13" s="315"/>
      <c r="DJ13" s="315"/>
      <c r="DK13" s="315"/>
      <c r="DL13" s="315"/>
      <c r="DM13" s="315"/>
      <c r="DN13" s="315"/>
      <c r="DO13" s="315"/>
      <c r="DP13" s="315"/>
      <c r="DQ13" s="315"/>
      <c r="DR13" s="315"/>
      <c r="DS13" s="315"/>
      <c r="DT13" s="315"/>
      <c r="DU13" s="315"/>
      <c r="DV13" s="315"/>
      <c r="DW13" s="315"/>
      <c r="DX13" s="315"/>
      <c r="DY13" s="315"/>
      <c r="DZ13" s="315"/>
      <c r="EA13" s="315"/>
      <c r="EB13" s="315"/>
      <c r="EC13" s="315"/>
      <c r="ED13" s="315"/>
      <c r="EE13" s="315"/>
      <c r="EF13" s="315"/>
      <c r="EG13" s="315"/>
      <c r="EH13" s="315"/>
      <c r="EI13" s="315"/>
      <c r="EJ13" s="315"/>
      <c r="EK13" s="315"/>
      <c r="EL13" s="315"/>
      <c r="EM13" s="315"/>
      <c r="EN13" s="315"/>
      <c r="EO13" s="315"/>
      <c r="EP13" s="315"/>
      <c r="EQ13" s="315"/>
      <c r="ER13" s="315"/>
      <c r="ES13" s="315"/>
      <c r="ET13" s="315"/>
      <c r="EU13" s="315"/>
      <c r="EV13" s="315"/>
      <c r="EW13" s="315"/>
      <c r="EX13" s="315"/>
      <c r="EY13" s="315"/>
      <c r="EZ13" s="315"/>
      <c r="FA13" s="315"/>
      <c r="FB13" s="315"/>
      <c r="FC13" s="315"/>
      <c r="FD13" s="315"/>
      <c r="FE13" s="315"/>
      <c r="FF13" s="315"/>
      <c r="FG13" s="315"/>
      <c r="FH13" s="315"/>
      <c r="FI13" s="315"/>
      <c r="FJ13" s="316"/>
    </row>
    <row r="14" spans="1:166" ht="15" customHeight="1">
      <c r="A14" s="107" t="s">
        <v>76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62" t="s">
        <v>38</v>
      </c>
      <c r="AQ14" s="63"/>
      <c r="AR14" s="63"/>
      <c r="AS14" s="63"/>
      <c r="AT14" s="63"/>
      <c r="AU14" s="63"/>
      <c r="AV14" s="63" t="s">
        <v>41</v>
      </c>
      <c r="AW14" s="63"/>
      <c r="AX14" s="63"/>
      <c r="AY14" s="63"/>
      <c r="AZ14" s="63"/>
      <c r="BA14" s="63"/>
      <c r="BB14" s="63"/>
      <c r="BC14" s="63"/>
      <c r="BD14" s="63"/>
      <c r="BE14" s="247"/>
      <c r="BF14" s="53"/>
      <c r="BG14" s="53"/>
      <c r="BH14" s="53"/>
      <c r="BI14" s="53"/>
      <c r="BJ14" s="53"/>
      <c r="BK14" s="54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5"/>
      <c r="CO14" s="315"/>
      <c r="CP14" s="315"/>
      <c r="CQ14" s="315"/>
      <c r="CR14" s="315"/>
      <c r="CS14" s="315"/>
      <c r="CT14" s="315"/>
      <c r="CU14" s="315"/>
      <c r="CV14" s="315"/>
      <c r="CW14" s="315"/>
      <c r="CX14" s="315"/>
      <c r="CY14" s="315"/>
      <c r="CZ14" s="315"/>
      <c r="DA14" s="315"/>
      <c r="DB14" s="315"/>
      <c r="DC14" s="315"/>
      <c r="DD14" s="315"/>
      <c r="DE14" s="315"/>
      <c r="DF14" s="315"/>
      <c r="DG14" s="315"/>
      <c r="DH14" s="315"/>
      <c r="DI14" s="315"/>
      <c r="DJ14" s="315"/>
      <c r="DK14" s="315"/>
      <c r="DL14" s="315"/>
      <c r="DM14" s="315"/>
      <c r="DN14" s="315"/>
      <c r="DO14" s="315"/>
      <c r="DP14" s="315"/>
      <c r="DQ14" s="315"/>
      <c r="DR14" s="315"/>
      <c r="DS14" s="315"/>
      <c r="DT14" s="315"/>
      <c r="DU14" s="315"/>
      <c r="DV14" s="315"/>
      <c r="DW14" s="315"/>
      <c r="DX14" s="315"/>
      <c r="DY14" s="315"/>
      <c r="DZ14" s="315"/>
      <c r="EA14" s="315"/>
      <c r="EB14" s="315"/>
      <c r="EC14" s="315"/>
      <c r="ED14" s="315"/>
      <c r="EE14" s="315"/>
      <c r="EF14" s="315"/>
      <c r="EG14" s="315"/>
      <c r="EH14" s="315"/>
      <c r="EI14" s="315"/>
      <c r="EJ14" s="315"/>
      <c r="EK14" s="315"/>
      <c r="EL14" s="315"/>
      <c r="EM14" s="315"/>
      <c r="EN14" s="315"/>
      <c r="EO14" s="315"/>
      <c r="EP14" s="315"/>
      <c r="EQ14" s="315"/>
      <c r="ER14" s="315"/>
      <c r="ES14" s="315"/>
      <c r="ET14" s="315"/>
      <c r="EU14" s="315"/>
      <c r="EV14" s="315"/>
      <c r="EW14" s="315"/>
      <c r="EX14" s="315"/>
      <c r="EY14" s="315"/>
      <c r="EZ14" s="315"/>
      <c r="FA14" s="315"/>
      <c r="FB14" s="315"/>
      <c r="FC14" s="315"/>
      <c r="FD14" s="315"/>
      <c r="FE14" s="315"/>
      <c r="FF14" s="315"/>
      <c r="FG14" s="315"/>
      <c r="FH14" s="315"/>
      <c r="FI14" s="315"/>
      <c r="FJ14" s="316"/>
    </row>
    <row r="15" spans="1:166" ht="15" customHeight="1">
      <c r="A15" s="336" t="s">
        <v>37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7"/>
      <c r="AP15" s="317"/>
      <c r="AQ15" s="318"/>
      <c r="AR15" s="318"/>
      <c r="AS15" s="318"/>
      <c r="AT15" s="318"/>
      <c r="AU15" s="319"/>
      <c r="AV15" s="323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9"/>
      <c r="BL15" s="295"/>
      <c r="BM15" s="296"/>
      <c r="BN15" s="296"/>
      <c r="BO15" s="296"/>
      <c r="BP15" s="296"/>
      <c r="BQ15" s="296"/>
      <c r="BR15" s="296"/>
      <c r="BS15" s="296"/>
      <c r="BT15" s="296"/>
      <c r="BU15" s="296"/>
      <c r="BV15" s="296"/>
      <c r="BW15" s="296"/>
      <c r="BX15" s="296"/>
      <c r="BY15" s="296"/>
      <c r="BZ15" s="296"/>
      <c r="CA15" s="296"/>
      <c r="CB15" s="296"/>
      <c r="CC15" s="296"/>
      <c r="CD15" s="296"/>
      <c r="CE15" s="301"/>
      <c r="CF15" s="295"/>
      <c r="CG15" s="296"/>
      <c r="CH15" s="296"/>
      <c r="CI15" s="296"/>
      <c r="CJ15" s="296"/>
      <c r="CK15" s="296"/>
      <c r="CL15" s="296"/>
      <c r="CM15" s="296"/>
      <c r="CN15" s="296"/>
      <c r="CO15" s="296"/>
      <c r="CP15" s="296"/>
      <c r="CQ15" s="296"/>
      <c r="CR15" s="296"/>
      <c r="CS15" s="296"/>
      <c r="CT15" s="296"/>
      <c r="CU15" s="296"/>
      <c r="CV15" s="301"/>
      <c r="CW15" s="295"/>
      <c r="CX15" s="296"/>
      <c r="CY15" s="296"/>
      <c r="CZ15" s="296"/>
      <c r="DA15" s="296"/>
      <c r="DB15" s="296"/>
      <c r="DC15" s="296"/>
      <c r="DD15" s="296"/>
      <c r="DE15" s="296"/>
      <c r="DF15" s="296"/>
      <c r="DG15" s="296"/>
      <c r="DH15" s="296"/>
      <c r="DI15" s="296"/>
      <c r="DJ15" s="296"/>
      <c r="DK15" s="296"/>
      <c r="DL15" s="296"/>
      <c r="DM15" s="301"/>
      <c r="DN15" s="295"/>
      <c r="DO15" s="296"/>
      <c r="DP15" s="296"/>
      <c r="DQ15" s="296"/>
      <c r="DR15" s="296"/>
      <c r="DS15" s="296"/>
      <c r="DT15" s="296"/>
      <c r="DU15" s="296"/>
      <c r="DV15" s="296"/>
      <c r="DW15" s="296"/>
      <c r="DX15" s="296"/>
      <c r="DY15" s="296"/>
      <c r="DZ15" s="296"/>
      <c r="EA15" s="296"/>
      <c r="EB15" s="296"/>
      <c r="EC15" s="296"/>
      <c r="ED15" s="301"/>
      <c r="EE15" s="295"/>
      <c r="EF15" s="296"/>
      <c r="EG15" s="296"/>
      <c r="EH15" s="296"/>
      <c r="EI15" s="296"/>
      <c r="EJ15" s="296"/>
      <c r="EK15" s="296"/>
      <c r="EL15" s="296"/>
      <c r="EM15" s="296"/>
      <c r="EN15" s="296"/>
      <c r="EO15" s="296"/>
      <c r="EP15" s="296"/>
      <c r="EQ15" s="296"/>
      <c r="ER15" s="296"/>
      <c r="ES15" s="301"/>
      <c r="ET15" s="295"/>
      <c r="EU15" s="296"/>
      <c r="EV15" s="296"/>
      <c r="EW15" s="296"/>
      <c r="EX15" s="296"/>
      <c r="EY15" s="296"/>
      <c r="EZ15" s="296"/>
      <c r="FA15" s="296"/>
      <c r="FB15" s="296"/>
      <c r="FC15" s="296"/>
      <c r="FD15" s="296"/>
      <c r="FE15" s="296"/>
      <c r="FF15" s="296"/>
      <c r="FG15" s="296"/>
      <c r="FH15" s="296"/>
      <c r="FI15" s="296"/>
      <c r="FJ15" s="297"/>
    </row>
    <row r="16" spans="1:166" ht="15" customHeight="1">
      <c r="A16" s="325"/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0"/>
      <c r="AQ16" s="321"/>
      <c r="AR16" s="321"/>
      <c r="AS16" s="321"/>
      <c r="AT16" s="321"/>
      <c r="AU16" s="322"/>
      <c r="AV16" s="324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2"/>
      <c r="BL16" s="298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E16" s="302"/>
      <c r="CF16" s="298"/>
      <c r="CG16" s="299"/>
      <c r="CH16" s="299"/>
      <c r="CI16" s="299"/>
      <c r="CJ16" s="299"/>
      <c r="CK16" s="299"/>
      <c r="CL16" s="299"/>
      <c r="CM16" s="299"/>
      <c r="CN16" s="299"/>
      <c r="CO16" s="299"/>
      <c r="CP16" s="299"/>
      <c r="CQ16" s="299"/>
      <c r="CR16" s="299"/>
      <c r="CS16" s="299"/>
      <c r="CT16" s="299"/>
      <c r="CU16" s="299"/>
      <c r="CV16" s="302"/>
      <c r="CW16" s="298"/>
      <c r="CX16" s="299"/>
      <c r="CY16" s="299"/>
      <c r="CZ16" s="299"/>
      <c r="DA16" s="299"/>
      <c r="DB16" s="299"/>
      <c r="DC16" s="299"/>
      <c r="DD16" s="299"/>
      <c r="DE16" s="299"/>
      <c r="DF16" s="299"/>
      <c r="DG16" s="299"/>
      <c r="DH16" s="299"/>
      <c r="DI16" s="299"/>
      <c r="DJ16" s="299"/>
      <c r="DK16" s="299"/>
      <c r="DL16" s="299"/>
      <c r="DM16" s="302"/>
      <c r="DN16" s="298"/>
      <c r="DO16" s="299"/>
      <c r="DP16" s="299"/>
      <c r="DQ16" s="299"/>
      <c r="DR16" s="299"/>
      <c r="DS16" s="299"/>
      <c r="DT16" s="299"/>
      <c r="DU16" s="299"/>
      <c r="DV16" s="299"/>
      <c r="DW16" s="299"/>
      <c r="DX16" s="299"/>
      <c r="DY16" s="299"/>
      <c r="DZ16" s="299"/>
      <c r="EA16" s="299"/>
      <c r="EB16" s="299"/>
      <c r="EC16" s="299"/>
      <c r="ED16" s="302"/>
      <c r="EE16" s="298"/>
      <c r="EF16" s="299"/>
      <c r="EG16" s="299"/>
      <c r="EH16" s="299"/>
      <c r="EI16" s="299"/>
      <c r="EJ16" s="299"/>
      <c r="EK16" s="299"/>
      <c r="EL16" s="299"/>
      <c r="EM16" s="299"/>
      <c r="EN16" s="299"/>
      <c r="EO16" s="299"/>
      <c r="EP16" s="299"/>
      <c r="EQ16" s="299"/>
      <c r="ER16" s="299"/>
      <c r="ES16" s="302"/>
      <c r="ET16" s="298"/>
      <c r="EU16" s="299"/>
      <c r="EV16" s="299"/>
      <c r="EW16" s="299"/>
      <c r="EX16" s="299"/>
      <c r="EY16" s="299"/>
      <c r="EZ16" s="299"/>
      <c r="FA16" s="299"/>
      <c r="FB16" s="299"/>
      <c r="FC16" s="299"/>
      <c r="FD16" s="299"/>
      <c r="FE16" s="299"/>
      <c r="FF16" s="299"/>
      <c r="FG16" s="299"/>
      <c r="FH16" s="299"/>
      <c r="FI16" s="299"/>
      <c r="FJ16" s="300"/>
    </row>
    <row r="17" spans="1:166" ht="1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62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247"/>
      <c r="BF17" s="53"/>
      <c r="BG17" s="53"/>
      <c r="BH17" s="53"/>
      <c r="BI17" s="53"/>
      <c r="BJ17" s="53"/>
      <c r="BK17" s="54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315"/>
      <c r="CJ17" s="315"/>
      <c r="CK17" s="315"/>
      <c r="CL17" s="315"/>
      <c r="CM17" s="315"/>
      <c r="CN17" s="315"/>
      <c r="CO17" s="315"/>
      <c r="CP17" s="315"/>
      <c r="CQ17" s="315"/>
      <c r="CR17" s="315"/>
      <c r="CS17" s="315"/>
      <c r="CT17" s="315"/>
      <c r="CU17" s="315"/>
      <c r="CV17" s="315"/>
      <c r="CW17" s="315"/>
      <c r="CX17" s="315"/>
      <c r="CY17" s="315"/>
      <c r="CZ17" s="315"/>
      <c r="DA17" s="315"/>
      <c r="DB17" s="315"/>
      <c r="DC17" s="315"/>
      <c r="DD17" s="315"/>
      <c r="DE17" s="315"/>
      <c r="DF17" s="315"/>
      <c r="DG17" s="315"/>
      <c r="DH17" s="315"/>
      <c r="DI17" s="315"/>
      <c r="DJ17" s="315"/>
      <c r="DK17" s="315"/>
      <c r="DL17" s="315"/>
      <c r="DM17" s="315"/>
      <c r="DN17" s="315"/>
      <c r="DO17" s="315"/>
      <c r="DP17" s="315"/>
      <c r="DQ17" s="315"/>
      <c r="DR17" s="315"/>
      <c r="DS17" s="315"/>
      <c r="DT17" s="315"/>
      <c r="DU17" s="315"/>
      <c r="DV17" s="315"/>
      <c r="DW17" s="315"/>
      <c r="DX17" s="315"/>
      <c r="DY17" s="315"/>
      <c r="DZ17" s="315"/>
      <c r="EA17" s="315"/>
      <c r="EB17" s="315"/>
      <c r="EC17" s="315"/>
      <c r="ED17" s="315"/>
      <c r="EE17" s="315"/>
      <c r="EF17" s="315"/>
      <c r="EG17" s="315"/>
      <c r="EH17" s="315"/>
      <c r="EI17" s="315"/>
      <c r="EJ17" s="315"/>
      <c r="EK17" s="315"/>
      <c r="EL17" s="315"/>
      <c r="EM17" s="315"/>
      <c r="EN17" s="315"/>
      <c r="EO17" s="315"/>
      <c r="EP17" s="315"/>
      <c r="EQ17" s="315"/>
      <c r="ER17" s="315"/>
      <c r="ES17" s="315"/>
      <c r="ET17" s="315"/>
      <c r="EU17" s="315"/>
      <c r="EV17" s="315"/>
      <c r="EW17" s="315"/>
      <c r="EX17" s="315"/>
      <c r="EY17" s="315"/>
      <c r="EZ17" s="315"/>
      <c r="FA17" s="315"/>
      <c r="FB17" s="315"/>
      <c r="FC17" s="315"/>
      <c r="FD17" s="315"/>
      <c r="FE17" s="315"/>
      <c r="FF17" s="315"/>
      <c r="FG17" s="315"/>
      <c r="FH17" s="315"/>
      <c r="FI17" s="315"/>
      <c r="FJ17" s="316"/>
    </row>
    <row r="18" spans="1:166" ht="15.75" customHeight="1">
      <c r="A18" s="107" t="s">
        <v>40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62" t="s">
        <v>39</v>
      </c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247"/>
      <c r="BF18" s="53"/>
      <c r="BG18" s="53"/>
      <c r="BH18" s="53"/>
      <c r="BI18" s="53"/>
      <c r="BJ18" s="53"/>
      <c r="BK18" s="54"/>
      <c r="BL18" s="315">
        <v>1254950.58</v>
      </c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5"/>
      <c r="CA18" s="315"/>
      <c r="CB18" s="315"/>
      <c r="CC18" s="315"/>
      <c r="CD18" s="315"/>
      <c r="CE18" s="315"/>
      <c r="CF18" s="315" t="s">
        <v>41</v>
      </c>
      <c r="CG18" s="315"/>
      <c r="CH18" s="315"/>
      <c r="CI18" s="315"/>
      <c r="CJ18" s="315"/>
      <c r="CK18" s="315"/>
      <c r="CL18" s="315"/>
      <c r="CM18" s="315"/>
      <c r="CN18" s="315"/>
      <c r="CO18" s="315"/>
      <c r="CP18" s="315"/>
      <c r="CQ18" s="315"/>
      <c r="CR18" s="315"/>
      <c r="CS18" s="315"/>
      <c r="CT18" s="315"/>
      <c r="CU18" s="315"/>
      <c r="CV18" s="315"/>
      <c r="CW18" s="315"/>
      <c r="CX18" s="315"/>
      <c r="CY18" s="315"/>
      <c r="CZ18" s="315"/>
      <c r="DA18" s="315"/>
      <c r="DB18" s="315"/>
      <c r="DC18" s="315"/>
      <c r="DD18" s="315"/>
      <c r="DE18" s="315"/>
      <c r="DF18" s="315"/>
      <c r="DG18" s="315"/>
      <c r="DH18" s="315"/>
      <c r="DI18" s="315"/>
      <c r="DJ18" s="315"/>
      <c r="DK18" s="315"/>
      <c r="DL18" s="315"/>
      <c r="DM18" s="315"/>
      <c r="DN18" s="315"/>
      <c r="DO18" s="315"/>
      <c r="DP18" s="315"/>
      <c r="DQ18" s="315"/>
      <c r="DR18" s="315"/>
      <c r="DS18" s="315"/>
      <c r="DT18" s="315"/>
      <c r="DU18" s="315"/>
      <c r="DV18" s="315"/>
      <c r="DW18" s="315"/>
      <c r="DX18" s="315"/>
      <c r="DY18" s="315"/>
      <c r="DZ18" s="315"/>
      <c r="EA18" s="315"/>
      <c r="EB18" s="315"/>
      <c r="EC18" s="315"/>
      <c r="ED18" s="315"/>
      <c r="EE18" s="333">
        <f>CF31</f>
        <v>-319772.22</v>
      </c>
      <c r="EF18" s="315"/>
      <c r="EG18" s="315"/>
      <c r="EH18" s="315"/>
      <c r="EI18" s="315"/>
      <c r="EJ18" s="315"/>
      <c r="EK18" s="315"/>
      <c r="EL18" s="315"/>
      <c r="EM18" s="315"/>
      <c r="EN18" s="315"/>
      <c r="EO18" s="315"/>
      <c r="EP18" s="315"/>
      <c r="EQ18" s="315"/>
      <c r="ER18" s="315"/>
      <c r="ES18" s="315"/>
      <c r="ET18" s="315"/>
      <c r="EU18" s="315"/>
      <c r="EV18" s="315"/>
      <c r="EW18" s="315"/>
      <c r="EX18" s="315"/>
      <c r="EY18" s="315"/>
      <c r="EZ18" s="315"/>
      <c r="FA18" s="315"/>
      <c r="FB18" s="315"/>
      <c r="FC18" s="315"/>
      <c r="FD18" s="315"/>
      <c r="FE18" s="315"/>
      <c r="FF18" s="315"/>
      <c r="FG18" s="315"/>
      <c r="FH18" s="315"/>
      <c r="FI18" s="315"/>
      <c r="FJ18" s="316"/>
    </row>
    <row r="19" spans="1:166" ht="15.75" customHeight="1">
      <c r="A19" s="107" t="s">
        <v>42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62" t="s">
        <v>43</v>
      </c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247"/>
      <c r="BF19" s="53"/>
      <c r="BG19" s="53"/>
      <c r="BH19" s="53"/>
      <c r="BI19" s="53"/>
      <c r="BJ19" s="53"/>
      <c r="BK19" s="54"/>
      <c r="BL19" s="315">
        <v>-5060487</v>
      </c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5"/>
      <c r="CC19" s="315"/>
      <c r="CD19" s="315"/>
      <c r="CE19" s="315"/>
      <c r="CF19" s="315" t="s">
        <v>41</v>
      </c>
      <c r="CG19" s="315"/>
      <c r="CH19" s="315"/>
      <c r="CI19" s="315"/>
      <c r="CJ19" s="315"/>
      <c r="CK19" s="315"/>
      <c r="CL19" s="315"/>
      <c r="CM19" s="315"/>
      <c r="CN19" s="315"/>
      <c r="CO19" s="315"/>
      <c r="CP19" s="315"/>
      <c r="CQ19" s="315"/>
      <c r="CR19" s="315"/>
      <c r="CS19" s="315"/>
      <c r="CT19" s="315"/>
      <c r="CU19" s="315"/>
      <c r="CV19" s="315"/>
      <c r="CW19" s="315"/>
      <c r="CX19" s="315"/>
      <c r="CY19" s="315"/>
      <c r="CZ19" s="315"/>
      <c r="DA19" s="315"/>
      <c r="DB19" s="315"/>
      <c r="DC19" s="315"/>
      <c r="DD19" s="315"/>
      <c r="DE19" s="315"/>
      <c r="DF19" s="315"/>
      <c r="DG19" s="315"/>
      <c r="DH19" s="315"/>
      <c r="DI19" s="315"/>
      <c r="DJ19" s="315"/>
      <c r="DK19" s="315"/>
      <c r="DL19" s="315"/>
      <c r="DM19" s="315"/>
      <c r="DN19" s="315"/>
      <c r="DO19" s="315"/>
      <c r="DP19" s="315"/>
      <c r="DQ19" s="315"/>
      <c r="DR19" s="315"/>
      <c r="DS19" s="315"/>
      <c r="DT19" s="315"/>
      <c r="DU19" s="315"/>
      <c r="DV19" s="315"/>
      <c r="DW19" s="315"/>
      <c r="DX19" s="315"/>
      <c r="DY19" s="315"/>
      <c r="DZ19" s="315"/>
      <c r="EA19" s="315"/>
      <c r="EB19" s="315"/>
      <c r="EC19" s="315"/>
      <c r="ED19" s="315"/>
      <c r="EE19" s="333">
        <f>EE32</f>
        <v>-1956186.99</v>
      </c>
      <c r="EF19" s="315"/>
      <c r="EG19" s="315"/>
      <c r="EH19" s="315"/>
      <c r="EI19" s="315"/>
      <c r="EJ19" s="315"/>
      <c r="EK19" s="315"/>
      <c r="EL19" s="315"/>
      <c r="EM19" s="315"/>
      <c r="EN19" s="315"/>
      <c r="EO19" s="315"/>
      <c r="EP19" s="315"/>
      <c r="EQ19" s="315"/>
      <c r="ER19" s="315"/>
      <c r="ES19" s="315"/>
      <c r="ET19" s="315" t="s">
        <v>41</v>
      </c>
      <c r="EU19" s="315"/>
      <c r="EV19" s="315"/>
      <c r="EW19" s="315"/>
      <c r="EX19" s="315"/>
      <c r="EY19" s="315"/>
      <c r="EZ19" s="315"/>
      <c r="FA19" s="315"/>
      <c r="FB19" s="315"/>
      <c r="FC19" s="315"/>
      <c r="FD19" s="315"/>
      <c r="FE19" s="315"/>
      <c r="FF19" s="315"/>
      <c r="FG19" s="315"/>
      <c r="FH19" s="315"/>
      <c r="FI19" s="315"/>
      <c r="FJ19" s="316"/>
    </row>
    <row r="20" spans="1:166" ht="15.75" customHeight="1">
      <c r="A20" s="107" t="s">
        <v>44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62" t="s">
        <v>45</v>
      </c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247"/>
      <c r="BF20" s="53"/>
      <c r="BG20" s="53"/>
      <c r="BH20" s="53"/>
      <c r="BI20" s="53"/>
      <c r="BJ20" s="53"/>
      <c r="BK20" s="54"/>
      <c r="BL20" s="315">
        <v>6315437.58</v>
      </c>
      <c r="BM20" s="315"/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5"/>
      <c r="CD20" s="315"/>
      <c r="CE20" s="315"/>
      <c r="CF20" s="315" t="s">
        <v>41</v>
      </c>
      <c r="CG20" s="315"/>
      <c r="CH20" s="315"/>
      <c r="CI20" s="315"/>
      <c r="CJ20" s="315"/>
      <c r="CK20" s="315"/>
      <c r="CL20" s="315"/>
      <c r="CM20" s="315"/>
      <c r="CN20" s="315"/>
      <c r="CO20" s="315"/>
      <c r="CP20" s="315"/>
      <c r="CQ20" s="315"/>
      <c r="CR20" s="315"/>
      <c r="CS20" s="315"/>
      <c r="CT20" s="315"/>
      <c r="CU20" s="315"/>
      <c r="CV20" s="315"/>
      <c r="CW20" s="315"/>
      <c r="CX20" s="315"/>
      <c r="CY20" s="315"/>
      <c r="CZ20" s="315"/>
      <c r="DA20" s="315"/>
      <c r="DB20" s="315"/>
      <c r="DC20" s="315"/>
      <c r="DD20" s="315"/>
      <c r="DE20" s="315"/>
      <c r="DF20" s="315"/>
      <c r="DG20" s="315"/>
      <c r="DH20" s="315"/>
      <c r="DI20" s="315"/>
      <c r="DJ20" s="315"/>
      <c r="DK20" s="315"/>
      <c r="DL20" s="315"/>
      <c r="DM20" s="315"/>
      <c r="DN20" s="315"/>
      <c r="DO20" s="315"/>
      <c r="DP20" s="315"/>
      <c r="DQ20" s="315"/>
      <c r="DR20" s="315"/>
      <c r="DS20" s="315"/>
      <c r="DT20" s="315"/>
      <c r="DU20" s="315"/>
      <c r="DV20" s="315"/>
      <c r="DW20" s="315"/>
      <c r="DX20" s="315"/>
      <c r="DY20" s="315"/>
      <c r="DZ20" s="315"/>
      <c r="EA20" s="315"/>
      <c r="EB20" s="315"/>
      <c r="EC20" s="315"/>
      <c r="ED20" s="315"/>
      <c r="EE20" s="333">
        <f>EE34</f>
        <v>2353182.41</v>
      </c>
      <c r="EF20" s="315"/>
      <c r="EG20" s="315"/>
      <c r="EH20" s="315"/>
      <c r="EI20" s="315"/>
      <c r="EJ20" s="315"/>
      <c r="EK20" s="315"/>
      <c r="EL20" s="315"/>
      <c r="EM20" s="315"/>
      <c r="EN20" s="315"/>
      <c r="EO20" s="315"/>
      <c r="EP20" s="315"/>
      <c r="EQ20" s="315"/>
      <c r="ER20" s="315"/>
      <c r="ES20" s="315"/>
      <c r="ET20" s="315" t="s">
        <v>41</v>
      </c>
      <c r="EU20" s="315"/>
      <c r="EV20" s="315"/>
      <c r="EW20" s="315"/>
      <c r="EX20" s="315"/>
      <c r="EY20" s="315"/>
      <c r="EZ20" s="315"/>
      <c r="FA20" s="315"/>
      <c r="FB20" s="315"/>
      <c r="FC20" s="315"/>
      <c r="FD20" s="315"/>
      <c r="FE20" s="315"/>
      <c r="FF20" s="315"/>
      <c r="FG20" s="315"/>
      <c r="FH20" s="315"/>
      <c r="FI20" s="315"/>
      <c r="FJ20" s="316"/>
    </row>
    <row r="21" spans="1:166" ht="22.5" customHeight="1">
      <c r="A21" s="196" t="s">
        <v>56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62" t="s">
        <v>46</v>
      </c>
      <c r="AQ21" s="63"/>
      <c r="AR21" s="63"/>
      <c r="AS21" s="63"/>
      <c r="AT21" s="63"/>
      <c r="AU21" s="63"/>
      <c r="AV21" s="63" t="s">
        <v>41</v>
      </c>
      <c r="AW21" s="63"/>
      <c r="AX21" s="63"/>
      <c r="AY21" s="63"/>
      <c r="AZ21" s="63"/>
      <c r="BA21" s="63"/>
      <c r="BB21" s="63"/>
      <c r="BC21" s="63"/>
      <c r="BD21" s="63"/>
      <c r="BE21" s="247"/>
      <c r="BF21" s="53"/>
      <c r="BG21" s="53"/>
      <c r="BH21" s="53"/>
      <c r="BI21" s="53"/>
      <c r="BJ21" s="53"/>
      <c r="BK21" s="54"/>
      <c r="BL21" s="315" t="s">
        <v>41</v>
      </c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315"/>
      <c r="CJ21" s="315"/>
      <c r="CK21" s="315"/>
      <c r="CL21" s="315"/>
      <c r="CM21" s="315"/>
      <c r="CN21" s="315"/>
      <c r="CO21" s="315"/>
      <c r="CP21" s="315"/>
      <c r="CQ21" s="315"/>
      <c r="CR21" s="315"/>
      <c r="CS21" s="315"/>
      <c r="CT21" s="315"/>
      <c r="CU21" s="315"/>
      <c r="CV21" s="315"/>
      <c r="CW21" s="315"/>
      <c r="CX21" s="315"/>
      <c r="CY21" s="315"/>
      <c r="CZ21" s="315"/>
      <c r="DA21" s="315"/>
      <c r="DB21" s="315"/>
      <c r="DC21" s="315"/>
      <c r="DD21" s="315"/>
      <c r="DE21" s="315"/>
      <c r="DF21" s="315"/>
      <c r="DG21" s="315"/>
      <c r="DH21" s="315"/>
      <c r="DI21" s="315"/>
      <c r="DJ21" s="315"/>
      <c r="DK21" s="315"/>
      <c r="DL21" s="315"/>
      <c r="DM21" s="315"/>
      <c r="DN21" s="315"/>
      <c r="DO21" s="315"/>
      <c r="DP21" s="315"/>
      <c r="DQ21" s="315"/>
      <c r="DR21" s="315"/>
      <c r="DS21" s="315"/>
      <c r="DT21" s="315"/>
      <c r="DU21" s="315"/>
      <c r="DV21" s="315"/>
      <c r="DW21" s="315"/>
      <c r="DX21" s="315"/>
      <c r="DY21" s="315"/>
      <c r="DZ21" s="315"/>
      <c r="EA21" s="315"/>
      <c r="EB21" s="315"/>
      <c r="EC21" s="315"/>
      <c r="ED21" s="315"/>
      <c r="EE21" s="315"/>
      <c r="EF21" s="315"/>
      <c r="EG21" s="315"/>
      <c r="EH21" s="315"/>
      <c r="EI21" s="315"/>
      <c r="EJ21" s="315"/>
      <c r="EK21" s="315"/>
      <c r="EL21" s="315"/>
      <c r="EM21" s="315"/>
      <c r="EN21" s="315"/>
      <c r="EO21" s="315"/>
      <c r="EP21" s="315"/>
      <c r="EQ21" s="315"/>
      <c r="ER21" s="315"/>
      <c r="ES21" s="315"/>
      <c r="ET21" s="315" t="s">
        <v>41</v>
      </c>
      <c r="EU21" s="315"/>
      <c r="EV21" s="315"/>
      <c r="EW21" s="315"/>
      <c r="EX21" s="315"/>
      <c r="EY21" s="315"/>
      <c r="EZ21" s="315"/>
      <c r="FA21" s="315"/>
      <c r="FB21" s="315"/>
      <c r="FC21" s="315"/>
      <c r="FD21" s="315"/>
      <c r="FE21" s="315"/>
      <c r="FF21" s="315"/>
      <c r="FG21" s="315"/>
      <c r="FH21" s="315"/>
      <c r="FI21" s="315"/>
      <c r="FJ21" s="316"/>
    </row>
    <row r="22" spans="1:166" ht="33" customHeight="1">
      <c r="A22" s="350" t="s">
        <v>80</v>
      </c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1"/>
      <c r="AP22" s="320" t="s">
        <v>52</v>
      </c>
      <c r="AQ22" s="321"/>
      <c r="AR22" s="321"/>
      <c r="AS22" s="321"/>
      <c r="AT22" s="321"/>
      <c r="AU22" s="322"/>
      <c r="AV22" s="324" t="s">
        <v>41</v>
      </c>
      <c r="AW22" s="321"/>
      <c r="AX22" s="321"/>
      <c r="AY22" s="321"/>
      <c r="AZ22" s="321"/>
      <c r="BA22" s="321"/>
      <c r="BB22" s="321"/>
      <c r="BC22" s="321"/>
      <c r="BD22" s="321"/>
      <c r="BE22" s="321"/>
      <c r="BF22" s="321"/>
      <c r="BG22" s="321"/>
      <c r="BH22" s="321"/>
      <c r="BI22" s="321"/>
      <c r="BJ22" s="321"/>
      <c r="BK22" s="322"/>
      <c r="BL22" s="298" t="s">
        <v>41</v>
      </c>
      <c r="BM22" s="299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299"/>
      <c r="BY22" s="299"/>
      <c r="BZ22" s="299"/>
      <c r="CA22" s="299"/>
      <c r="CB22" s="299"/>
      <c r="CC22" s="299"/>
      <c r="CD22" s="299"/>
      <c r="CE22" s="302"/>
      <c r="CF22" s="298"/>
      <c r="CG22" s="299"/>
      <c r="CH22" s="299"/>
      <c r="CI22" s="299"/>
      <c r="CJ22" s="299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302"/>
      <c r="CW22" s="298"/>
      <c r="CX22" s="299"/>
      <c r="CY22" s="299"/>
      <c r="CZ22" s="299"/>
      <c r="DA22" s="299"/>
      <c r="DB22" s="299"/>
      <c r="DC22" s="299"/>
      <c r="DD22" s="299"/>
      <c r="DE22" s="299"/>
      <c r="DF22" s="299"/>
      <c r="DG22" s="299"/>
      <c r="DH22" s="299"/>
      <c r="DI22" s="299"/>
      <c r="DJ22" s="299"/>
      <c r="DK22" s="299"/>
      <c r="DL22" s="299"/>
      <c r="DM22" s="302"/>
      <c r="DN22" s="298" t="s">
        <v>41</v>
      </c>
      <c r="DO22" s="299"/>
      <c r="DP22" s="299"/>
      <c r="DQ22" s="299"/>
      <c r="DR22" s="299"/>
      <c r="DS22" s="299"/>
      <c r="DT22" s="299"/>
      <c r="DU22" s="299"/>
      <c r="DV22" s="299"/>
      <c r="DW22" s="299"/>
      <c r="DX22" s="299"/>
      <c r="DY22" s="299"/>
      <c r="DZ22" s="299"/>
      <c r="EA22" s="299"/>
      <c r="EB22" s="299"/>
      <c r="EC22" s="299"/>
      <c r="ED22" s="302"/>
      <c r="EE22" s="298"/>
      <c r="EF22" s="299"/>
      <c r="EG22" s="299"/>
      <c r="EH22" s="299"/>
      <c r="EI22" s="299"/>
      <c r="EJ22" s="299"/>
      <c r="EK22" s="299"/>
      <c r="EL22" s="299"/>
      <c r="EM22" s="299"/>
      <c r="EN22" s="299"/>
      <c r="EO22" s="299"/>
      <c r="EP22" s="299"/>
      <c r="EQ22" s="299"/>
      <c r="ER22" s="299"/>
      <c r="ES22" s="302"/>
      <c r="ET22" s="298" t="s">
        <v>41</v>
      </c>
      <c r="EU22" s="299"/>
      <c r="EV22" s="299"/>
      <c r="EW22" s="299"/>
      <c r="EX22" s="299"/>
      <c r="EY22" s="299"/>
      <c r="EZ22" s="299"/>
      <c r="FA22" s="299"/>
      <c r="FB22" s="299"/>
      <c r="FC22" s="299"/>
      <c r="FD22" s="299"/>
      <c r="FE22" s="299"/>
      <c r="FF22" s="299"/>
      <c r="FG22" s="299"/>
      <c r="FH22" s="299"/>
      <c r="FI22" s="299"/>
      <c r="FJ22" s="300"/>
    </row>
    <row r="23" spans="1:166" ht="15" customHeight="1">
      <c r="A23" s="336" t="s">
        <v>37</v>
      </c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C23" s="336"/>
      <c r="AD23" s="336"/>
      <c r="AE23" s="336"/>
      <c r="AF23" s="336"/>
      <c r="AG23" s="336"/>
      <c r="AH23" s="336"/>
      <c r="AI23" s="336"/>
      <c r="AJ23" s="336"/>
      <c r="AK23" s="336"/>
      <c r="AL23" s="336"/>
      <c r="AM23" s="336"/>
      <c r="AN23" s="336"/>
      <c r="AO23" s="337"/>
      <c r="AP23" s="317" t="s">
        <v>47</v>
      </c>
      <c r="AQ23" s="318"/>
      <c r="AR23" s="318"/>
      <c r="AS23" s="318"/>
      <c r="AT23" s="318"/>
      <c r="AU23" s="319"/>
      <c r="AV23" s="323" t="s">
        <v>41</v>
      </c>
      <c r="AW23" s="318"/>
      <c r="AX23" s="318"/>
      <c r="AY23" s="318"/>
      <c r="AZ23" s="318"/>
      <c r="BA23" s="318"/>
      <c r="BB23" s="318"/>
      <c r="BC23" s="318"/>
      <c r="BD23" s="318"/>
      <c r="BE23" s="318"/>
      <c r="BF23" s="318"/>
      <c r="BG23" s="318"/>
      <c r="BH23" s="318"/>
      <c r="BI23" s="318"/>
      <c r="BJ23" s="318"/>
      <c r="BK23" s="319"/>
      <c r="BL23" s="295" t="s">
        <v>41</v>
      </c>
      <c r="BM23" s="296"/>
      <c r="BN23" s="296"/>
      <c r="BO23" s="296"/>
      <c r="BP23" s="296"/>
      <c r="BQ23" s="296"/>
      <c r="BR23" s="296"/>
      <c r="BS23" s="296"/>
      <c r="BT23" s="296"/>
      <c r="BU23" s="296"/>
      <c r="BV23" s="296"/>
      <c r="BW23" s="296"/>
      <c r="BX23" s="296"/>
      <c r="BY23" s="296"/>
      <c r="BZ23" s="296"/>
      <c r="CA23" s="296"/>
      <c r="CB23" s="296"/>
      <c r="CC23" s="296"/>
      <c r="CD23" s="296"/>
      <c r="CE23" s="301"/>
      <c r="CF23" s="295"/>
      <c r="CG23" s="296"/>
      <c r="CH23" s="296"/>
      <c r="CI23" s="296"/>
      <c r="CJ23" s="296"/>
      <c r="CK23" s="296"/>
      <c r="CL23" s="296"/>
      <c r="CM23" s="296"/>
      <c r="CN23" s="296"/>
      <c r="CO23" s="296"/>
      <c r="CP23" s="296"/>
      <c r="CQ23" s="296"/>
      <c r="CR23" s="296"/>
      <c r="CS23" s="296"/>
      <c r="CT23" s="296"/>
      <c r="CU23" s="296"/>
      <c r="CV23" s="301"/>
      <c r="CW23" s="295" t="s">
        <v>41</v>
      </c>
      <c r="CX23" s="296"/>
      <c r="CY23" s="296"/>
      <c r="CZ23" s="296"/>
      <c r="DA23" s="296"/>
      <c r="DB23" s="296"/>
      <c r="DC23" s="296"/>
      <c r="DD23" s="296"/>
      <c r="DE23" s="296"/>
      <c r="DF23" s="296"/>
      <c r="DG23" s="296"/>
      <c r="DH23" s="296"/>
      <c r="DI23" s="296"/>
      <c r="DJ23" s="296"/>
      <c r="DK23" s="296"/>
      <c r="DL23" s="296"/>
      <c r="DM23" s="301"/>
      <c r="DN23" s="295" t="s">
        <v>41</v>
      </c>
      <c r="DO23" s="296"/>
      <c r="DP23" s="296"/>
      <c r="DQ23" s="296"/>
      <c r="DR23" s="296"/>
      <c r="DS23" s="296"/>
      <c r="DT23" s="296"/>
      <c r="DU23" s="296"/>
      <c r="DV23" s="296"/>
      <c r="DW23" s="296"/>
      <c r="DX23" s="296"/>
      <c r="DY23" s="296"/>
      <c r="DZ23" s="296"/>
      <c r="EA23" s="296"/>
      <c r="EB23" s="296"/>
      <c r="EC23" s="296"/>
      <c r="ED23" s="301"/>
      <c r="EE23" s="295"/>
      <c r="EF23" s="296"/>
      <c r="EG23" s="296"/>
      <c r="EH23" s="296"/>
      <c r="EI23" s="296"/>
      <c r="EJ23" s="296"/>
      <c r="EK23" s="296"/>
      <c r="EL23" s="296"/>
      <c r="EM23" s="296"/>
      <c r="EN23" s="296"/>
      <c r="EO23" s="296"/>
      <c r="EP23" s="296"/>
      <c r="EQ23" s="296"/>
      <c r="ER23" s="296"/>
      <c r="ES23" s="301"/>
      <c r="ET23" s="295" t="s">
        <v>41</v>
      </c>
      <c r="EU23" s="296"/>
      <c r="EV23" s="296"/>
      <c r="EW23" s="296"/>
      <c r="EX23" s="296"/>
      <c r="EY23" s="296"/>
      <c r="EZ23" s="296"/>
      <c r="FA23" s="296"/>
      <c r="FB23" s="296"/>
      <c r="FC23" s="296"/>
      <c r="FD23" s="296"/>
      <c r="FE23" s="296"/>
      <c r="FF23" s="296"/>
      <c r="FG23" s="296"/>
      <c r="FH23" s="296"/>
      <c r="FI23" s="296"/>
      <c r="FJ23" s="297"/>
    </row>
    <row r="24" spans="1:166" ht="22.5" customHeight="1">
      <c r="A24" s="350" t="s">
        <v>58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0"/>
      <c r="AQ24" s="321"/>
      <c r="AR24" s="321"/>
      <c r="AS24" s="321"/>
      <c r="AT24" s="321"/>
      <c r="AU24" s="322"/>
      <c r="AV24" s="324"/>
      <c r="AW24" s="321"/>
      <c r="AX24" s="321"/>
      <c r="AY24" s="321"/>
      <c r="AZ24" s="321"/>
      <c r="BA24" s="321"/>
      <c r="BB24" s="321"/>
      <c r="BC24" s="321"/>
      <c r="BD24" s="321"/>
      <c r="BE24" s="321"/>
      <c r="BF24" s="321"/>
      <c r="BG24" s="321"/>
      <c r="BH24" s="321"/>
      <c r="BI24" s="321"/>
      <c r="BJ24" s="321"/>
      <c r="BK24" s="322"/>
      <c r="BL24" s="298"/>
      <c r="BM24" s="299"/>
      <c r="BN24" s="299"/>
      <c r="BO24" s="299"/>
      <c r="BP24" s="299"/>
      <c r="BQ24" s="299"/>
      <c r="BR24" s="299"/>
      <c r="BS24" s="299"/>
      <c r="BT24" s="299"/>
      <c r="BU24" s="299"/>
      <c r="BV24" s="299"/>
      <c r="BW24" s="299"/>
      <c r="BX24" s="299"/>
      <c r="BY24" s="299"/>
      <c r="BZ24" s="299"/>
      <c r="CA24" s="299"/>
      <c r="CB24" s="299"/>
      <c r="CC24" s="299"/>
      <c r="CD24" s="299"/>
      <c r="CE24" s="302"/>
      <c r="CF24" s="298"/>
      <c r="CG24" s="299"/>
      <c r="CH24" s="299"/>
      <c r="CI24" s="299"/>
      <c r="CJ24" s="299"/>
      <c r="CK24" s="299"/>
      <c r="CL24" s="299"/>
      <c r="CM24" s="299"/>
      <c r="CN24" s="299"/>
      <c r="CO24" s="299"/>
      <c r="CP24" s="299"/>
      <c r="CQ24" s="299"/>
      <c r="CR24" s="299"/>
      <c r="CS24" s="299"/>
      <c r="CT24" s="299"/>
      <c r="CU24" s="299"/>
      <c r="CV24" s="302"/>
      <c r="CW24" s="298"/>
      <c r="CX24" s="299"/>
      <c r="CY24" s="299"/>
      <c r="CZ24" s="299"/>
      <c r="DA24" s="299"/>
      <c r="DB24" s="299"/>
      <c r="DC24" s="299"/>
      <c r="DD24" s="299"/>
      <c r="DE24" s="299"/>
      <c r="DF24" s="299"/>
      <c r="DG24" s="299"/>
      <c r="DH24" s="299"/>
      <c r="DI24" s="299"/>
      <c r="DJ24" s="299"/>
      <c r="DK24" s="299"/>
      <c r="DL24" s="299"/>
      <c r="DM24" s="302"/>
      <c r="DN24" s="298"/>
      <c r="DO24" s="299"/>
      <c r="DP24" s="299"/>
      <c r="DQ24" s="299"/>
      <c r="DR24" s="299"/>
      <c r="DS24" s="299"/>
      <c r="DT24" s="299"/>
      <c r="DU24" s="299"/>
      <c r="DV24" s="299"/>
      <c r="DW24" s="299"/>
      <c r="DX24" s="299"/>
      <c r="DY24" s="299"/>
      <c r="DZ24" s="299"/>
      <c r="EA24" s="299"/>
      <c r="EB24" s="299"/>
      <c r="EC24" s="299"/>
      <c r="ED24" s="302"/>
      <c r="EE24" s="298"/>
      <c r="EF24" s="299"/>
      <c r="EG24" s="299"/>
      <c r="EH24" s="299"/>
      <c r="EI24" s="299"/>
      <c r="EJ24" s="299"/>
      <c r="EK24" s="299"/>
      <c r="EL24" s="299"/>
      <c r="EM24" s="299"/>
      <c r="EN24" s="299"/>
      <c r="EO24" s="299"/>
      <c r="EP24" s="299"/>
      <c r="EQ24" s="299"/>
      <c r="ER24" s="299"/>
      <c r="ES24" s="302"/>
      <c r="ET24" s="298"/>
      <c r="EU24" s="299"/>
      <c r="EV24" s="299"/>
      <c r="EW24" s="299"/>
      <c r="EX24" s="299"/>
      <c r="EY24" s="299"/>
      <c r="EZ24" s="299"/>
      <c r="FA24" s="299"/>
      <c r="FB24" s="299"/>
      <c r="FC24" s="299"/>
      <c r="FD24" s="299"/>
      <c r="FE24" s="299"/>
      <c r="FF24" s="299"/>
      <c r="FG24" s="299"/>
      <c r="FH24" s="299"/>
      <c r="FI24" s="299"/>
      <c r="FJ24" s="300"/>
    </row>
    <row r="25" spans="1:166" ht="24" customHeight="1" thickBot="1">
      <c r="A25" s="340" t="s">
        <v>57</v>
      </c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2"/>
      <c r="AP25" s="159" t="s">
        <v>48</v>
      </c>
      <c r="AQ25" s="160"/>
      <c r="AR25" s="160"/>
      <c r="AS25" s="160"/>
      <c r="AT25" s="160"/>
      <c r="AU25" s="160"/>
      <c r="AV25" s="160" t="s">
        <v>41</v>
      </c>
      <c r="AW25" s="160"/>
      <c r="AX25" s="160"/>
      <c r="AY25" s="160"/>
      <c r="AZ25" s="160"/>
      <c r="BA25" s="160"/>
      <c r="BB25" s="160"/>
      <c r="BC25" s="160"/>
      <c r="BD25" s="160"/>
      <c r="BE25" s="343"/>
      <c r="BF25" s="344"/>
      <c r="BG25" s="344"/>
      <c r="BH25" s="344"/>
      <c r="BI25" s="344"/>
      <c r="BJ25" s="344"/>
      <c r="BK25" s="345"/>
      <c r="BL25" s="304" t="s">
        <v>41</v>
      </c>
      <c r="BM25" s="304"/>
      <c r="BN25" s="304"/>
      <c r="BO25" s="304"/>
      <c r="BP25" s="304"/>
      <c r="BQ25" s="304"/>
      <c r="BR25" s="304"/>
      <c r="BS25" s="304"/>
      <c r="BT25" s="304"/>
      <c r="BU25" s="304"/>
      <c r="BV25" s="304"/>
      <c r="BW25" s="304"/>
      <c r="BX25" s="304"/>
      <c r="BY25" s="304"/>
      <c r="BZ25" s="304"/>
      <c r="CA25" s="304"/>
      <c r="CB25" s="304"/>
      <c r="CC25" s="304"/>
      <c r="CD25" s="304"/>
      <c r="CE25" s="304"/>
      <c r="CF25" s="304"/>
      <c r="CG25" s="304"/>
      <c r="CH25" s="304"/>
      <c r="CI25" s="304"/>
      <c r="CJ25" s="304"/>
      <c r="CK25" s="304"/>
      <c r="CL25" s="304"/>
      <c r="CM25" s="304"/>
      <c r="CN25" s="304"/>
      <c r="CO25" s="304"/>
      <c r="CP25" s="304"/>
      <c r="CQ25" s="304"/>
      <c r="CR25" s="304"/>
      <c r="CS25" s="304"/>
      <c r="CT25" s="304"/>
      <c r="CU25" s="304"/>
      <c r="CV25" s="304"/>
      <c r="CW25" s="304"/>
      <c r="CX25" s="304"/>
      <c r="CY25" s="304"/>
      <c r="CZ25" s="304"/>
      <c r="DA25" s="304"/>
      <c r="DB25" s="304"/>
      <c r="DC25" s="304"/>
      <c r="DD25" s="304"/>
      <c r="DE25" s="304"/>
      <c r="DF25" s="304"/>
      <c r="DG25" s="304"/>
      <c r="DH25" s="304"/>
      <c r="DI25" s="304"/>
      <c r="DJ25" s="304"/>
      <c r="DK25" s="304"/>
      <c r="DL25" s="304"/>
      <c r="DM25" s="304"/>
      <c r="DN25" s="304" t="s">
        <v>41</v>
      </c>
      <c r="DO25" s="304"/>
      <c r="DP25" s="304"/>
      <c r="DQ25" s="304"/>
      <c r="DR25" s="304"/>
      <c r="DS25" s="304"/>
      <c r="DT25" s="304"/>
      <c r="DU25" s="304"/>
      <c r="DV25" s="304"/>
      <c r="DW25" s="304"/>
      <c r="DX25" s="304"/>
      <c r="DY25" s="304"/>
      <c r="DZ25" s="304"/>
      <c r="EA25" s="304"/>
      <c r="EB25" s="304"/>
      <c r="EC25" s="304"/>
      <c r="ED25" s="304"/>
      <c r="EE25" s="304"/>
      <c r="EF25" s="304"/>
      <c r="EG25" s="304"/>
      <c r="EH25" s="304"/>
      <c r="EI25" s="304"/>
      <c r="EJ25" s="304"/>
      <c r="EK25" s="304"/>
      <c r="EL25" s="304"/>
      <c r="EM25" s="304"/>
      <c r="EN25" s="304"/>
      <c r="EO25" s="304"/>
      <c r="EP25" s="304"/>
      <c r="EQ25" s="304"/>
      <c r="ER25" s="304"/>
      <c r="ES25" s="304"/>
      <c r="ET25" s="304" t="s">
        <v>41</v>
      </c>
      <c r="EU25" s="304"/>
      <c r="EV25" s="304"/>
      <c r="EW25" s="304"/>
      <c r="EX25" s="304"/>
      <c r="EY25" s="304"/>
      <c r="EZ25" s="304"/>
      <c r="FA25" s="304"/>
      <c r="FB25" s="304"/>
      <c r="FC25" s="304"/>
      <c r="FD25" s="304"/>
      <c r="FE25" s="304"/>
      <c r="FF25" s="304"/>
      <c r="FG25" s="304"/>
      <c r="FH25" s="304"/>
      <c r="FI25" s="304"/>
      <c r="FJ25" s="305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62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95" t="s">
        <v>6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6"/>
      <c r="AP28" s="116" t="s">
        <v>17</v>
      </c>
      <c r="AQ28" s="95"/>
      <c r="AR28" s="95"/>
      <c r="AS28" s="95"/>
      <c r="AT28" s="95"/>
      <c r="AU28" s="96"/>
      <c r="AV28" s="116" t="s">
        <v>74</v>
      </c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6"/>
      <c r="BL28" s="116" t="s">
        <v>54</v>
      </c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6"/>
      <c r="CF28" s="101" t="s">
        <v>18</v>
      </c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3"/>
      <c r="ET28" s="116" t="s">
        <v>22</v>
      </c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</row>
    <row r="29" spans="1:166" ht="33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8"/>
      <c r="AP29" s="117"/>
      <c r="AQ29" s="97"/>
      <c r="AR29" s="97"/>
      <c r="AS29" s="97"/>
      <c r="AT29" s="97"/>
      <c r="AU29" s="98"/>
      <c r="AV29" s="11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8"/>
      <c r="BL29" s="11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8"/>
      <c r="CF29" s="102" t="s">
        <v>84</v>
      </c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3"/>
      <c r="CW29" s="101" t="s">
        <v>19</v>
      </c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N29" s="101" t="s">
        <v>20</v>
      </c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3"/>
      <c r="EE29" s="101" t="s">
        <v>21</v>
      </c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3"/>
      <c r="ET29" s="11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</row>
    <row r="30" spans="1:166" ht="12" thickBot="1">
      <c r="A30" s="99">
        <v>1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100"/>
      <c r="AP30" s="104">
        <v>2</v>
      </c>
      <c r="AQ30" s="105"/>
      <c r="AR30" s="105"/>
      <c r="AS30" s="105"/>
      <c r="AT30" s="105"/>
      <c r="AU30" s="106"/>
      <c r="AV30" s="104">
        <v>3</v>
      </c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6"/>
      <c r="BL30" s="104">
        <v>4</v>
      </c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6"/>
      <c r="CF30" s="104">
        <v>5</v>
      </c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6"/>
      <c r="CW30" s="104">
        <v>6</v>
      </c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6"/>
      <c r="DN30" s="104">
        <v>7</v>
      </c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6"/>
      <c r="EE30" s="104">
        <v>8</v>
      </c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6"/>
      <c r="ET30" s="104">
        <v>9</v>
      </c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</row>
    <row r="31" spans="1:166" ht="22.5" customHeight="1">
      <c r="A31" s="196" t="s">
        <v>81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310" t="s">
        <v>49</v>
      </c>
      <c r="AQ31" s="311"/>
      <c r="AR31" s="311"/>
      <c r="AS31" s="311"/>
      <c r="AT31" s="311"/>
      <c r="AU31" s="311"/>
      <c r="AV31" s="311" t="s">
        <v>41</v>
      </c>
      <c r="AW31" s="311"/>
      <c r="AX31" s="311"/>
      <c r="AY31" s="311"/>
      <c r="AZ31" s="311"/>
      <c r="BA31" s="311"/>
      <c r="BB31" s="311"/>
      <c r="BC31" s="311"/>
      <c r="BD31" s="311"/>
      <c r="BE31" s="312"/>
      <c r="BF31" s="313"/>
      <c r="BG31" s="313"/>
      <c r="BH31" s="313"/>
      <c r="BI31" s="313"/>
      <c r="BJ31" s="313"/>
      <c r="BK31" s="314"/>
      <c r="BL31" s="334" t="s">
        <v>41</v>
      </c>
      <c r="BM31" s="334"/>
      <c r="BN31" s="334"/>
      <c r="BO31" s="334"/>
      <c r="BP31" s="334"/>
      <c r="BQ31" s="334"/>
      <c r="BR31" s="334"/>
      <c r="BS31" s="334"/>
      <c r="BT31" s="334"/>
      <c r="BU31" s="334"/>
      <c r="BV31" s="334"/>
      <c r="BW31" s="334"/>
      <c r="BX31" s="334"/>
      <c r="BY31" s="334"/>
      <c r="BZ31" s="334"/>
      <c r="CA31" s="334"/>
      <c r="CB31" s="334"/>
      <c r="CC31" s="334"/>
      <c r="CD31" s="334"/>
      <c r="CE31" s="334"/>
      <c r="CF31" s="303">
        <v>-319772.22</v>
      </c>
      <c r="CG31" s="303"/>
      <c r="CH31" s="303"/>
      <c r="CI31" s="303"/>
      <c r="CJ31" s="303"/>
      <c r="CK31" s="303"/>
      <c r="CL31" s="303"/>
      <c r="CM31" s="303"/>
      <c r="CN31" s="303"/>
      <c r="CO31" s="303"/>
      <c r="CP31" s="303"/>
      <c r="CQ31" s="303"/>
      <c r="CR31" s="303"/>
      <c r="CS31" s="303"/>
      <c r="CT31" s="303"/>
      <c r="CU31" s="303"/>
      <c r="CV31" s="303"/>
      <c r="CW31" s="303"/>
      <c r="CX31" s="303"/>
      <c r="CY31" s="303"/>
      <c r="CZ31" s="303"/>
      <c r="DA31" s="303"/>
      <c r="DB31" s="303"/>
      <c r="DC31" s="303"/>
      <c r="DD31" s="303"/>
      <c r="DE31" s="303"/>
      <c r="DF31" s="303"/>
      <c r="DG31" s="303"/>
      <c r="DH31" s="303"/>
      <c r="DI31" s="303"/>
      <c r="DJ31" s="303"/>
      <c r="DK31" s="303"/>
      <c r="DL31" s="303"/>
      <c r="DM31" s="303"/>
      <c r="DN31" s="303"/>
      <c r="DO31" s="303"/>
      <c r="DP31" s="303"/>
      <c r="DQ31" s="303"/>
      <c r="DR31" s="303"/>
      <c r="DS31" s="303"/>
      <c r="DT31" s="303"/>
      <c r="DU31" s="303"/>
      <c r="DV31" s="303"/>
      <c r="DW31" s="303"/>
      <c r="DX31" s="303"/>
      <c r="DY31" s="303"/>
      <c r="DZ31" s="303"/>
      <c r="EA31" s="303"/>
      <c r="EB31" s="303"/>
      <c r="EC31" s="303"/>
      <c r="ED31" s="303"/>
      <c r="EE31" s="303">
        <f>CF31</f>
        <v>-319772.22</v>
      </c>
      <c r="EF31" s="303"/>
      <c r="EG31" s="303"/>
      <c r="EH31" s="303"/>
      <c r="EI31" s="303"/>
      <c r="EJ31" s="303"/>
      <c r="EK31" s="303"/>
      <c r="EL31" s="303"/>
      <c r="EM31" s="303"/>
      <c r="EN31" s="303"/>
      <c r="EO31" s="303"/>
      <c r="EP31" s="303"/>
      <c r="EQ31" s="303"/>
      <c r="ER31" s="303"/>
      <c r="ES31" s="303"/>
      <c r="ET31" s="334" t="s">
        <v>41</v>
      </c>
      <c r="EU31" s="334"/>
      <c r="EV31" s="334"/>
      <c r="EW31" s="334"/>
      <c r="EX31" s="334"/>
      <c r="EY31" s="334"/>
      <c r="EZ31" s="334"/>
      <c r="FA31" s="334"/>
      <c r="FB31" s="334"/>
      <c r="FC31" s="334"/>
      <c r="FD31" s="334"/>
      <c r="FE31" s="334"/>
      <c r="FF31" s="334"/>
      <c r="FG31" s="334"/>
      <c r="FH31" s="334"/>
      <c r="FI31" s="334"/>
      <c r="FJ31" s="335"/>
    </row>
    <row r="32" spans="1:166" ht="11.25">
      <c r="A32" s="331" t="s">
        <v>16</v>
      </c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2"/>
      <c r="AP32" s="317" t="s">
        <v>50</v>
      </c>
      <c r="AQ32" s="318"/>
      <c r="AR32" s="318"/>
      <c r="AS32" s="318"/>
      <c r="AT32" s="318"/>
      <c r="AU32" s="319"/>
      <c r="AV32" s="323" t="s">
        <v>41</v>
      </c>
      <c r="AW32" s="318"/>
      <c r="AX32" s="318"/>
      <c r="AY32" s="318"/>
      <c r="AZ32" s="318"/>
      <c r="BA32" s="318"/>
      <c r="BB32" s="318"/>
      <c r="BC32" s="318"/>
      <c r="BD32" s="318"/>
      <c r="BE32" s="318"/>
      <c r="BF32" s="318"/>
      <c r="BG32" s="318"/>
      <c r="BH32" s="318"/>
      <c r="BI32" s="318"/>
      <c r="BJ32" s="318"/>
      <c r="BK32" s="319"/>
      <c r="BL32" s="279" t="s">
        <v>41</v>
      </c>
      <c r="BM32" s="280"/>
      <c r="BN32" s="280"/>
      <c r="BO32" s="280"/>
      <c r="BP32" s="280"/>
      <c r="BQ32" s="280"/>
      <c r="BR32" s="280"/>
      <c r="BS32" s="280"/>
      <c r="BT32" s="280"/>
      <c r="BU32" s="280"/>
      <c r="BV32" s="280"/>
      <c r="BW32" s="280"/>
      <c r="BX32" s="280"/>
      <c r="BY32" s="280"/>
      <c r="BZ32" s="280"/>
      <c r="CA32" s="280"/>
      <c r="CB32" s="280"/>
      <c r="CC32" s="280"/>
      <c r="CD32" s="280"/>
      <c r="CE32" s="306"/>
      <c r="CF32" s="289">
        <v>-2018410.19</v>
      </c>
      <c r="CG32" s="290"/>
      <c r="CH32" s="290"/>
      <c r="CI32" s="290"/>
      <c r="CJ32" s="290"/>
      <c r="CK32" s="290"/>
      <c r="CL32" s="290"/>
      <c r="CM32" s="290"/>
      <c r="CN32" s="290"/>
      <c r="CO32" s="290"/>
      <c r="CP32" s="290"/>
      <c r="CQ32" s="290"/>
      <c r="CR32" s="290"/>
      <c r="CS32" s="290"/>
      <c r="CT32" s="290"/>
      <c r="CU32" s="290"/>
      <c r="CV32" s="291"/>
      <c r="CW32" s="289"/>
      <c r="CX32" s="290"/>
      <c r="CY32" s="290"/>
      <c r="CZ32" s="290"/>
      <c r="DA32" s="290"/>
      <c r="DB32" s="290"/>
      <c r="DC32" s="290"/>
      <c r="DD32" s="290"/>
      <c r="DE32" s="290"/>
      <c r="DF32" s="290"/>
      <c r="DG32" s="290"/>
      <c r="DH32" s="290"/>
      <c r="DI32" s="290"/>
      <c r="DJ32" s="290"/>
      <c r="DK32" s="290"/>
      <c r="DL32" s="290"/>
      <c r="DM32" s="291"/>
      <c r="DN32" s="289"/>
      <c r="DO32" s="290"/>
      <c r="DP32" s="290"/>
      <c r="DQ32" s="290"/>
      <c r="DR32" s="290"/>
      <c r="DS32" s="290"/>
      <c r="DT32" s="290"/>
      <c r="DU32" s="290"/>
      <c r="DV32" s="290"/>
      <c r="DW32" s="290"/>
      <c r="DX32" s="290"/>
      <c r="DY32" s="290"/>
      <c r="DZ32" s="290"/>
      <c r="EA32" s="290"/>
      <c r="EB32" s="290"/>
      <c r="EC32" s="290"/>
      <c r="ED32" s="291"/>
      <c r="EE32" s="289">
        <v>-1956186.99</v>
      </c>
      <c r="EF32" s="290"/>
      <c r="EG32" s="290"/>
      <c r="EH32" s="290"/>
      <c r="EI32" s="290"/>
      <c r="EJ32" s="290"/>
      <c r="EK32" s="290"/>
      <c r="EL32" s="290"/>
      <c r="EM32" s="290"/>
      <c r="EN32" s="290"/>
      <c r="EO32" s="290"/>
      <c r="EP32" s="290"/>
      <c r="EQ32" s="290"/>
      <c r="ER32" s="290"/>
      <c r="ES32" s="291"/>
      <c r="ET32" s="279" t="s">
        <v>41</v>
      </c>
      <c r="EU32" s="280"/>
      <c r="EV32" s="280"/>
      <c r="EW32" s="280"/>
      <c r="EX32" s="280"/>
      <c r="EY32" s="280"/>
      <c r="EZ32" s="280"/>
      <c r="FA32" s="280"/>
      <c r="FB32" s="280"/>
      <c r="FC32" s="280"/>
      <c r="FD32" s="280"/>
      <c r="FE32" s="280"/>
      <c r="FF32" s="280"/>
      <c r="FG32" s="280"/>
      <c r="FH32" s="280"/>
      <c r="FI32" s="280"/>
      <c r="FJ32" s="281"/>
    </row>
    <row r="33" spans="1:166" ht="22.5" customHeight="1">
      <c r="A33" s="308" t="s">
        <v>82</v>
      </c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8"/>
      <c r="AN33" s="308"/>
      <c r="AO33" s="309"/>
      <c r="AP33" s="320"/>
      <c r="AQ33" s="321"/>
      <c r="AR33" s="321"/>
      <c r="AS33" s="321"/>
      <c r="AT33" s="321"/>
      <c r="AU33" s="322"/>
      <c r="AV33" s="324"/>
      <c r="AW33" s="321"/>
      <c r="AX33" s="321"/>
      <c r="AY33" s="321"/>
      <c r="AZ33" s="321"/>
      <c r="BA33" s="321"/>
      <c r="BB33" s="321"/>
      <c r="BC33" s="321"/>
      <c r="BD33" s="321"/>
      <c r="BE33" s="321"/>
      <c r="BF33" s="321"/>
      <c r="BG33" s="321"/>
      <c r="BH33" s="321"/>
      <c r="BI33" s="321"/>
      <c r="BJ33" s="321"/>
      <c r="BK33" s="322"/>
      <c r="BL33" s="282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307"/>
      <c r="CF33" s="292"/>
      <c r="CG33" s="293"/>
      <c r="CH33" s="293"/>
      <c r="CI33" s="293"/>
      <c r="CJ33" s="293"/>
      <c r="CK33" s="293"/>
      <c r="CL33" s="293"/>
      <c r="CM33" s="293"/>
      <c r="CN33" s="293"/>
      <c r="CO33" s="293"/>
      <c r="CP33" s="293"/>
      <c r="CQ33" s="293"/>
      <c r="CR33" s="293"/>
      <c r="CS33" s="293"/>
      <c r="CT33" s="293"/>
      <c r="CU33" s="293"/>
      <c r="CV33" s="294"/>
      <c r="CW33" s="292"/>
      <c r="CX33" s="293"/>
      <c r="CY33" s="293"/>
      <c r="CZ33" s="293"/>
      <c r="DA33" s="293"/>
      <c r="DB33" s="293"/>
      <c r="DC33" s="293"/>
      <c r="DD33" s="293"/>
      <c r="DE33" s="293"/>
      <c r="DF33" s="293"/>
      <c r="DG33" s="293"/>
      <c r="DH33" s="293"/>
      <c r="DI33" s="293"/>
      <c r="DJ33" s="293"/>
      <c r="DK33" s="293"/>
      <c r="DL33" s="293"/>
      <c r="DM33" s="294"/>
      <c r="DN33" s="292"/>
      <c r="DO33" s="293"/>
      <c r="DP33" s="293"/>
      <c r="DQ33" s="293"/>
      <c r="DR33" s="293"/>
      <c r="DS33" s="293"/>
      <c r="DT33" s="293"/>
      <c r="DU33" s="293"/>
      <c r="DV33" s="293"/>
      <c r="DW33" s="293"/>
      <c r="DX33" s="293"/>
      <c r="DY33" s="293"/>
      <c r="DZ33" s="293"/>
      <c r="EA33" s="293"/>
      <c r="EB33" s="293"/>
      <c r="EC33" s="293"/>
      <c r="ED33" s="294"/>
      <c r="EE33" s="292"/>
      <c r="EF33" s="293"/>
      <c r="EG33" s="293"/>
      <c r="EH33" s="293"/>
      <c r="EI33" s="293"/>
      <c r="EJ33" s="293"/>
      <c r="EK33" s="293"/>
      <c r="EL33" s="293"/>
      <c r="EM33" s="293"/>
      <c r="EN33" s="293"/>
      <c r="EO33" s="293"/>
      <c r="EP33" s="293"/>
      <c r="EQ33" s="293"/>
      <c r="ER33" s="293"/>
      <c r="ES33" s="294"/>
      <c r="ET33" s="282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283"/>
    </row>
    <row r="34" spans="1:166" ht="22.5" customHeight="1">
      <c r="A34" s="328" t="s">
        <v>83</v>
      </c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30"/>
      <c r="AP34" s="354" t="s">
        <v>51</v>
      </c>
      <c r="AQ34" s="355"/>
      <c r="AR34" s="355"/>
      <c r="AS34" s="355"/>
      <c r="AT34" s="355"/>
      <c r="AU34" s="355"/>
      <c r="AV34" s="355" t="s">
        <v>41</v>
      </c>
      <c r="AW34" s="355"/>
      <c r="AX34" s="355"/>
      <c r="AY34" s="355"/>
      <c r="AZ34" s="355"/>
      <c r="BA34" s="355"/>
      <c r="BB34" s="355"/>
      <c r="BC34" s="355"/>
      <c r="BD34" s="355"/>
      <c r="BE34" s="323"/>
      <c r="BF34" s="318"/>
      <c r="BG34" s="318"/>
      <c r="BH34" s="318"/>
      <c r="BI34" s="318"/>
      <c r="BJ34" s="318"/>
      <c r="BK34" s="319"/>
      <c r="BL34" s="352" t="s">
        <v>41</v>
      </c>
      <c r="BM34" s="352"/>
      <c r="BN34" s="352"/>
      <c r="BO34" s="352"/>
      <c r="BP34" s="352"/>
      <c r="BQ34" s="352"/>
      <c r="BR34" s="352"/>
      <c r="BS34" s="352"/>
      <c r="BT34" s="352"/>
      <c r="BU34" s="352"/>
      <c r="BV34" s="352"/>
      <c r="BW34" s="352"/>
      <c r="BX34" s="352"/>
      <c r="BY34" s="352"/>
      <c r="BZ34" s="352"/>
      <c r="CA34" s="352"/>
      <c r="CB34" s="352"/>
      <c r="CC34" s="352"/>
      <c r="CD34" s="352"/>
      <c r="CE34" s="352"/>
      <c r="CF34" s="327">
        <v>2353182.41</v>
      </c>
      <c r="CG34" s="327"/>
      <c r="CH34" s="327"/>
      <c r="CI34" s="327"/>
      <c r="CJ34" s="327"/>
      <c r="CK34" s="327"/>
      <c r="CL34" s="327"/>
      <c r="CM34" s="327"/>
      <c r="CN34" s="327"/>
      <c r="CO34" s="327"/>
      <c r="CP34" s="327"/>
      <c r="CQ34" s="327"/>
      <c r="CR34" s="327"/>
      <c r="CS34" s="327"/>
      <c r="CT34" s="327"/>
      <c r="CU34" s="327"/>
      <c r="CV34" s="327"/>
      <c r="CW34" s="327"/>
      <c r="CX34" s="327"/>
      <c r="CY34" s="327"/>
      <c r="CZ34" s="327"/>
      <c r="DA34" s="327"/>
      <c r="DB34" s="327"/>
      <c r="DC34" s="327"/>
      <c r="DD34" s="327"/>
      <c r="DE34" s="327"/>
      <c r="DF34" s="327"/>
      <c r="DG34" s="327"/>
      <c r="DH34" s="327"/>
      <c r="DI34" s="327"/>
      <c r="DJ34" s="327"/>
      <c r="DK34" s="327"/>
      <c r="DL34" s="327"/>
      <c r="DM34" s="327"/>
      <c r="DN34" s="327"/>
      <c r="DO34" s="327"/>
      <c r="DP34" s="327"/>
      <c r="DQ34" s="327"/>
      <c r="DR34" s="327"/>
      <c r="DS34" s="327"/>
      <c r="DT34" s="327"/>
      <c r="DU34" s="327"/>
      <c r="DV34" s="327"/>
      <c r="DW34" s="327"/>
      <c r="DX34" s="327"/>
      <c r="DY34" s="327"/>
      <c r="DZ34" s="327"/>
      <c r="EA34" s="327"/>
      <c r="EB34" s="327"/>
      <c r="EC34" s="327"/>
      <c r="ED34" s="327"/>
      <c r="EE34" s="327">
        <f>CF34</f>
        <v>2353182.41</v>
      </c>
      <c r="EF34" s="327"/>
      <c r="EG34" s="327"/>
      <c r="EH34" s="327"/>
      <c r="EI34" s="327"/>
      <c r="EJ34" s="327"/>
      <c r="EK34" s="327"/>
      <c r="EL34" s="327"/>
      <c r="EM34" s="327"/>
      <c r="EN34" s="327"/>
      <c r="EO34" s="327"/>
      <c r="EP34" s="327"/>
      <c r="EQ34" s="327"/>
      <c r="ER34" s="327"/>
      <c r="ES34" s="327"/>
      <c r="ET34" s="352" t="s">
        <v>41</v>
      </c>
      <c r="EU34" s="352"/>
      <c r="EV34" s="352"/>
      <c r="EW34" s="352"/>
      <c r="EX34" s="352"/>
      <c r="EY34" s="352"/>
      <c r="EZ34" s="352"/>
      <c r="FA34" s="352"/>
      <c r="FB34" s="352"/>
      <c r="FC34" s="352"/>
      <c r="FD34" s="352"/>
      <c r="FE34" s="352"/>
      <c r="FF34" s="352"/>
      <c r="FG34" s="352"/>
      <c r="FH34" s="352"/>
      <c r="FI34" s="352"/>
      <c r="FJ34" s="353"/>
    </row>
    <row r="35" spans="1:166" ht="1.5" customHeight="1" thickBot="1">
      <c r="A35" s="284"/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6"/>
      <c r="AP35" s="252"/>
      <c r="AQ35" s="253"/>
      <c r="AR35" s="253"/>
      <c r="AS35" s="253"/>
      <c r="AT35" s="253"/>
      <c r="AU35" s="253"/>
      <c r="AV35" s="287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253"/>
      <c r="BJ35" s="253"/>
      <c r="BK35" s="253"/>
      <c r="BL35" s="276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277"/>
      <c r="CA35" s="277"/>
      <c r="CB35" s="277"/>
      <c r="CC35" s="277"/>
      <c r="CD35" s="277"/>
      <c r="CE35" s="277"/>
      <c r="CF35" s="276">
        <v>1729903.77</v>
      </c>
      <c r="CG35" s="277"/>
      <c r="CH35" s="277"/>
      <c r="CI35" s="277"/>
      <c r="CJ35" s="277"/>
      <c r="CK35" s="277"/>
      <c r="CL35" s="277"/>
      <c r="CM35" s="277"/>
      <c r="CN35" s="277"/>
      <c r="CO35" s="277"/>
      <c r="CP35" s="277"/>
      <c r="CQ35" s="277"/>
      <c r="CR35" s="277"/>
      <c r="CS35" s="277"/>
      <c r="CT35" s="277"/>
      <c r="CU35" s="277"/>
      <c r="CV35" s="288"/>
      <c r="CW35" s="276"/>
      <c r="CX35" s="277"/>
      <c r="CY35" s="277"/>
      <c r="CZ35" s="277"/>
      <c r="DA35" s="277"/>
      <c r="DB35" s="277"/>
      <c r="DC35" s="277"/>
      <c r="DD35" s="277"/>
      <c r="DE35" s="277"/>
      <c r="DF35" s="277"/>
      <c r="DG35" s="277"/>
      <c r="DH35" s="277"/>
      <c r="DI35" s="277"/>
      <c r="DJ35" s="277"/>
      <c r="DK35" s="277"/>
      <c r="DL35" s="277"/>
      <c r="DM35" s="277"/>
      <c r="DN35" s="276"/>
      <c r="DO35" s="277"/>
      <c r="DP35" s="277"/>
      <c r="DQ35" s="277"/>
      <c r="DR35" s="277"/>
      <c r="DS35" s="277"/>
      <c r="DT35" s="277"/>
      <c r="DU35" s="277"/>
      <c r="DV35" s="277"/>
      <c r="DW35" s="277"/>
      <c r="DX35" s="277"/>
      <c r="DY35" s="277"/>
      <c r="DZ35" s="277"/>
      <c r="EA35" s="277"/>
      <c r="EB35" s="277"/>
      <c r="EC35" s="277"/>
      <c r="ED35" s="277"/>
      <c r="EE35" s="276"/>
      <c r="EF35" s="277"/>
      <c r="EG35" s="277"/>
      <c r="EH35" s="277"/>
      <c r="EI35" s="277"/>
      <c r="EJ35" s="277"/>
      <c r="EK35" s="277"/>
      <c r="EL35" s="277"/>
      <c r="EM35" s="277"/>
      <c r="EN35" s="277"/>
      <c r="EO35" s="277"/>
      <c r="EP35" s="277"/>
      <c r="EQ35" s="277"/>
      <c r="ER35" s="277"/>
      <c r="ES35" s="288"/>
      <c r="ET35" s="276"/>
      <c r="EU35" s="277"/>
      <c r="EV35" s="277"/>
      <c r="EW35" s="277"/>
      <c r="EX35" s="277"/>
      <c r="EY35" s="277"/>
      <c r="EZ35" s="277"/>
      <c r="FA35" s="277"/>
      <c r="FB35" s="277"/>
      <c r="FC35" s="277"/>
      <c r="FD35" s="277"/>
      <c r="FE35" s="277"/>
      <c r="FF35" s="277"/>
      <c r="FG35" s="277"/>
      <c r="FH35" s="277"/>
      <c r="FI35" s="277"/>
      <c r="FJ35" s="278"/>
    </row>
    <row r="36" ht="11.25">
      <c r="DR36" s="1" t="s">
        <v>113</v>
      </c>
    </row>
    <row r="39" spans="1:84" ht="11.25">
      <c r="A39" s="1" t="s">
        <v>7</v>
      </c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H39" s="86" t="s">
        <v>205</v>
      </c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CF39" s="1" t="s">
        <v>28</v>
      </c>
    </row>
    <row r="40" spans="1:149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26" t="s">
        <v>9</v>
      </c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H40" s="326" t="s">
        <v>10</v>
      </c>
      <c r="AI40" s="326"/>
      <c r="AJ40" s="326"/>
      <c r="AK40" s="326"/>
      <c r="AL40" s="326"/>
      <c r="AM40" s="326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6"/>
      <c r="AY40" s="326"/>
      <c r="AZ40" s="326"/>
      <c r="BA40" s="326"/>
      <c r="BB40" s="326"/>
      <c r="BC40" s="326"/>
      <c r="BD40" s="326"/>
      <c r="BE40" s="326"/>
      <c r="BF40" s="326"/>
      <c r="BG40" s="326"/>
      <c r="BH40" s="326"/>
      <c r="CF40" s="1" t="s">
        <v>29</v>
      </c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S40" s="86" t="s">
        <v>112</v>
      </c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</row>
    <row r="41" spans="107:149" ht="21.75" customHeight="1">
      <c r="DC41" s="326" t="s">
        <v>9</v>
      </c>
      <c r="DD41" s="326"/>
      <c r="DE41" s="326"/>
      <c r="DF41" s="326"/>
      <c r="DG41" s="326"/>
      <c r="DH41" s="326"/>
      <c r="DI41" s="326"/>
      <c r="DJ41" s="326"/>
      <c r="DK41" s="326"/>
      <c r="DL41" s="326"/>
      <c r="DM41" s="326"/>
      <c r="DN41" s="326"/>
      <c r="DO41" s="326"/>
      <c r="DP41" s="326"/>
      <c r="DQ41" s="3"/>
      <c r="DR41" s="3"/>
      <c r="DS41" s="326" t="s">
        <v>10</v>
      </c>
      <c r="DT41" s="326"/>
      <c r="DU41" s="326"/>
      <c r="DV41" s="326"/>
      <c r="DW41" s="326"/>
      <c r="DX41" s="326"/>
      <c r="DY41" s="326"/>
      <c r="DZ41" s="326"/>
      <c r="EA41" s="326"/>
      <c r="EB41" s="326"/>
      <c r="EC41" s="326"/>
      <c r="ED41" s="326"/>
      <c r="EE41" s="326"/>
      <c r="EF41" s="326"/>
      <c r="EG41" s="326"/>
      <c r="EH41" s="326"/>
      <c r="EI41" s="326"/>
      <c r="EJ41" s="326"/>
      <c r="EK41" s="326"/>
      <c r="EL41" s="326"/>
      <c r="EM41" s="326"/>
      <c r="EN41" s="326"/>
      <c r="EO41" s="326"/>
      <c r="EP41" s="326"/>
      <c r="EQ41" s="326"/>
      <c r="ER41" s="326"/>
      <c r="ES41" s="326"/>
    </row>
    <row r="42" spans="1:60" ht="11.25">
      <c r="A42" s="1" t="s">
        <v>8</v>
      </c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H42" s="86" t="s">
        <v>111</v>
      </c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</row>
    <row r="43" spans="18:166" ht="11.25">
      <c r="R43" s="326" t="s">
        <v>9</v>
      </c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"/>
      <c r="AG43" s="3"/>
      <c r="AH43" s="326" t="s">
        <v>10</v>
      </c>
      <c r="AI43" s="326"/>
      <c r="AJ43" s="326"/>
      <c r="AK43" s="326"/>
      <c r="AL43" s="326"/>
      <c r="AM43" s="326"/>
      <c r="AN43" s="326"/>
      <c r="AO43" s="326"/>
      <c r="AP43" s="326"/>
      <c r="AQ43" s="326"/>
      <c r="AR43" s="326"/>
      <c r="AS43" s="326"/>
      <c r="AT43" s="326"/>
      <c r="AU43" s="326"/>
      <c r="AV43" s="326"/>
      <c r="AW43" s="326"/>
      <c r="AX43" s="326"/>
      <c r="AY43" s="326"/>
      <c r="AZ43" s="326"/>
      <c r="BA43" s="326"/>
      <c r="BB43" s="326"/>
      <c r="BC43" s="326"/>
      <c r="BD43" s="326"/>
      <c r="BE43" s="326"/>
      <c r="BF43" s="326"/>
      <c r="BG43" s="326"/>
      <c r="BH43" s="326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63:166" ht="11.25"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1.25">
      <c r="A45" s="132" t="s">
        <v>11</v>
      </c>
      <c r="B45" s="132"/>
      <c r="C45" s="321" t="s">
        <v>220</v>
      </c>
      <c r="D45" s="321"/>
      <c r="E45" s="321"/>
      <c r="F45" s="1" t="s">
        <v>11</v>
      </c>
      <c r="I45" s="86" t="s">
        <v>219</v>
      </c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132">
        <v>20</v>
      </c>
      <c r="Z45" s="132"/>
      <c r="AA45" s="132"/>
      <c r="AB45" s="132"/>
      <c r="AC45" s="133" t="s">
        <v>210</v>
      </c>
      <c r="AD45" s="133"/>
      <c r="AE45" s="133"/>
      <c r="AF45" s="1" t="s">
        <v>66</v>
      </c>
      <c r="BK45" s="4"/>
      <c r="BL45" s="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4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4"/>
      <c r="CY45" s="4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4"/>
      <c r="DW45" s="4"/>
      <c r="DX45" s="13"/>
      <c r="DY45" s="13"/>
      <c r="DZ45" s="12"/>
      <c r="EA45" s="12"/>
      <c r="EB45" s="12"/>
      <c r="EC45" s="4"/>
      <c r="ED45" s="4"/>
      <c r="EE45" s="4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13"/>
      <c r="EW45" s="13"/>
      <c r="EX45" s="13"/>
      <c r="EY45" s="13"/>
      <c r="EZ45" s="13"/>
      <c r="FA45" s="9"/>
      <c r="FB45" s="9"/>
      <c r="FC45" s="4"/>
      <c r="FD45" s="4"/>
      <c r="FE45" s="4"/>
      <c r="FF45" s="4"/>
      <c r="FG45" s="4"/>
      <c r="FH45" s="4"/>
      <c r="FI45" s="4"/>
      <c r="FJ45" s="4"/>
    </row>
    <row r="46" ht="3" customHeight="1"/>
  </sheetData>
  <sheetProtection/>
  <mergeCells count="241"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CF5:CV5"/>
    <mergeCell ref="CW5:DM5"/>
    <mergeCell ref="DN5:ED5"/>
    <mergeCell ref="EE5:ES5"/>
    <mergeCell ref="A5:AO5"/>
    <mergeCell ref="AP5:AU5"/>
    <mergeCell ref="AV5:BK5"/>
    <mergeCell ref="BL5:CE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A25:AO25"/>
    <mergeCell ref="AP25:AU25"/>
    <mergeCell ref="AV25:BK25"/>
    <mergeCell ref="BL25:CE25"/>
    <mergeCell ref="CF25:CV25"/>
    <mergeCell ref="CW25:DM25"/>
    <mergeCell ref="DN9:ED10"/>
    <mergeCell ref="A9:AO9"/>
    <mergeCell ref="AP9:AU10"/>
    <mergeCell ref="AV9:BK10"/>
    <mergeCell ref="BL7:CE8"/>
    <mergeCell ref="ET6:FJ6"/>
    <mergeCell ref="EE7:ES8"/>
    <mergeCell ref="A7:AO7"/>
    <mergeCell ref="EE9:ES10"/>
    <mergeCell ref="ET9:FJ1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A21:AO21"/>
    <mergeCell ref="AP21:AU21"/>
    <mergeCell ref="AV21:BK21"/>
    <mergeCell ref="AP20:AU20"/>
    <mergeCell ref="AV20:BK20"/>
    <mergeCell ref="A20:AO20"/>
    <mergeCell ref="A10:AO10"/>
    <mergeCell ref="A11:AO11"/>
    <mergeCell ref="AP11:AU11"/>
    <mergeCell ref="AV11:BK11"/>
    <mergeCell ref="BL11:CE11"/>
    <mergeCell ref="CF11:CV11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DN15:ED16"/>
    <mergeCell ref="EE15:ES16"/>
    <mergeCell ref="ET15:FJ16"/>
    <mergeCell ref="DN14:ED14"/>
    <mergeCell ref="EE14:ES14"/>
    <mergeCell ref="BL13:CE13"/>
    <mergeCell ref="A15:AO15"/>
    <mergeCell ref="AP15:AU16"/>
    <mergeCell ref="AV15:BK16"/>
    <mergeCell ref="BL15:CE16"/>
    <mergeCell ref="CF15:CV16"/>
    <mergeCell ref="CW15:DM16"/>
    <mergeCell ref="ET17:FJ17"/>
    <mergeCell ref="ET21:FJ21"/>
    <mergeCell ref="ET19:FJ19"/>
    <mergeCell ref="ET20:FJ20"/>
    <mergeCell ref="ET18:FJ18"/>
    <mergeCell ref="ET14:FJ14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CW31:DM31"/>
    <mergeCell ref="DN31:ED31"/>
    <mergeCell ref="CW30:DM30"/>
    <mergeCell ref="DN30:ED30"/>
    <mergeCell ref="EE17:ES17"/>
    <mergeCell ref="EE21:ES21"/>
    <mergeCell ref="DN25:ED25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AP30:AU30"/>
    <mergeCell ref="AV30:BK30"/>
    <mergeCell ref="A34:AO34"/>
    <mergeCell ref="A32:AO32"/>
    <mergeCell ref="AP32:AU33"/>
    <mergeCell ref="AV32:BK33"/>
    <mergeCell ref="AH42:BH42"/>
    <mergeCell ref="DC41:DP41"/>
    <mergeCell ref="R43:AE43"/>
    <mergeCell ref="AH43:BH43"/>
    <mergeCell ref="EE35:ES35"/>
    <mergeCell ref="EE32:ES33"/>
    <mergeCell ref="DN35:ED35"/>
    <mergeCell ref="CF34:CV34"/>
    <mergeCell ref="CW34:DM34"/>
    <mergeCell ref="DN34:ED34"/>
    <mergeCell ref="A45:B45"/>
    <mergeCell ref="C45:E45"/>
    <mergeCell ref="I45:X45"/>
    <mergeCell ref="Y45:AB45"/>
    <mergeCell ref="AC45:AE45"/>
    <mergeCell ref="R42:AE42"/>
    <mergeCell ref="DS41:ES41"/>
    <mergeCell ref="N39:AE39"/>
    <mergeCell ref="AH39:BH39"/>
    <mergeCell ref="N40:AE40"/>
    <mergeCell ref="AH40:BH40"/>
    <mergeCell ref="DC40:DP40"/>
    <mergeCell ref="DS40:ES40"/>
    <mergeCell ref="BL17:CE17"/>
    <mergeCell ref="CF14:CV14"/>
    <mergeCell ref="CW14:DM14"/>
    <mergeCell ref="CF7:CV8"/>
    <mergeCell ref="CW7:DM8"/>
    <mergeCell ref="BL14:CE14"/>
    <mergeCell ref="CW11:DM11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BL32:CE33"/>
    <mergeCell ref="A33:AO33"/>
    <mergeCell ref="A28:AO29"/>
    <mergeCell ref="AP28:AU29"/>
    <mergeCell ref="AV28:BK29"/>
    <mergeCell ref="BL28:CE29"/>
    <mergeCell ref="A30:AO30"/>
    <mergeCell ref="A31:AO31"/>
    <mergeCell ref="AP31:AU31"/>
    <mergeCell ref="AV31:BK31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admin</cp:lastModifiedBy>
  <cp:lastPrinted>2017-06-01T11:28:07Z</cp:lastPrinted>
  <dcterms:created xsi:type="dcterms:W3CDTF">2005-02-01T12:32:18Z</dcterms:created>
  <dcterms:modified xsi:type="dcterms:W3CDTF">2017-06-02T04:19:27Z</dcterms:modified>
  <cp:category/>
  <cp:version/>
  <cp:contentType/>
  <cp:contentStatus/>
</cp:coreProperties>
</file>