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1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'стр.1'!$A$1:$FI$49</definedName>
    <definedName name="_xlnm.Print_Area" localSheetId="1">'стр.2'!$A$1:$FJ$71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<sst xmlns="http://schemas.openxmlformats.org/spreadsheetml/2006/main" count="349" uniqueCount="240">
  <si>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</si>
  <si>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</si>
  <si>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</si>
  <si>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</si>
  <si>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</si>
  <si>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</si>
  <si>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</si>
  <si>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</si>
  <si>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</si>
  <si>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</si>
  <si>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</si>
  <si>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</si>
  <si>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</si>
  <si>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</si>
  <si>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</si>
  <si>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</si>
  <si>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</si>
  <si>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</si>
  <si>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</si>
  <si>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</si>
  <si>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</si>
  <si>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</si>
  <si>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</si>
  <si>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</si>
  <si>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</si>
  <si>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</si>
  <si>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</si>
  <si>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</si>
  <si>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</si>
  <si>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</si>
  <si>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</si>
  <si>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</si>
  <si>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</si>
  <si>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</si>
  <si>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</si>
  <si>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</si>
  <si>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</si>
  <si>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</si>
  <si>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</si>
  <si>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</si>
  <si>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</si>
  <si>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</si>
  <si>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</si>
  <si>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</si>
  <si>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</si>
  <si>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</si>
  <si>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</si>
  <si>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</si>
  <si>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</si>
  <si>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</si>
  <si>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</si>
  <si>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</si>
  <si>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</si>
  <si>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</si>
  <si>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</si>
  <si>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</si>
  <si>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</si>
  <si>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</si>
  <si>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</si>
  <si>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</si>
  <si>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</si>
  <si>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</si>
  <si>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</si>
  <si>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</si>
  <si>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</si>
  <si>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</si>
  <si>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</si>
  <si>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</si>
  <si>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</si>
  <si>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</si>
  <si>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</si>
  <si>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</si>
  <si>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</si>
  <si>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</si>
  <si>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</si>
  <si>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</si>
  <si>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</si>
  <si>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</si>
  <si>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</si>
  <si>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</si>
  <si>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</si>
  <si>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</si>
  <si>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</si>
  <si>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</si>
  <si>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</si>
  <si>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</si>
  <si>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</si>
  <si>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</si>
  <si>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</si>
  <si>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</si>
  <si>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</si>
  <si>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</si>
  <si>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</si>
  <si>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</si>
  <si>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</si>
  <si>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</si>
  <si>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</si>
  <si>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</si>
  <si>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</si>
  <si>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</si>
  <si>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Арендная плата за земли</t>
  </si>
  <si>
    <t>Безвозмездные поступления</t>
  </si>
  <si>
    <t>Дотации бюджетам поселений</t>
  </si>
  <si>
    <t>20000000000000000</t>
  </si>
  <si>
    <t>20201001100000151</t>
  </si>
  <si>
    <t>20203015100000151</t>
  </si>
  <si>
    <t>Доходы от сдачи в аренду имущества</t>
  </si>
  <si>
    <t>11105035100000120</t>
  </si>
  <si>
    <t>Общегосударственные вопросы</t>
  </si>
  <si>
    <t>Глава муниципального образования</t>
  </si>
  <si>
    <t>Заработная плата</t>
  </si>
  <si>
    <t>Аппарат</t>
  </si>
  <si>
    <t>Услуги связи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</si>
  <si>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</si>
  <si>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</si>
  <si>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</si>
  <si>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</si>
  <si>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</si>
  <si>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</si>
  <si>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</si>
  <si>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</si>
  <si>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О.П.Масаков</t>
  </si>
  <si>
    <t>Т.А.Благинина</t>
  </si>
  <si>
    <t>О.М.Трегубенко</t>
  </si>
  <si>
    <t>Оплата труда и начисления на выплаты по оплате труда</t>
  </si>
  <si>
    <t>Начисление на выплаты по оплате труда</t>
  </si>
  <si>
    <t>Оплата работ, услуг</t>
  </si>
  <si>
    <t>Работы, услуги по содержанию имущества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</si>
  <si>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</si>
  <si>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</si>
  <si>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</si>
  <si>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</si>
  <si>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Прочие работы, услуги</t>
  </si>
  <si>
    <t>Начисления на выплаты по оплате труда</t>
  </si>
  <si>
    <t>20203024100000151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</si>
  <si>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</si>
  <si>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</si>
  <si>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</si>
  <si>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11105013100000120</t>
  </si>
  <si>
    <t>951 0104 0000000 000 000</t>
  </si>
  <si>
    <t>951 01040000000 244 300</t>
  </si>
  <si>
    <t>Дорожное хозяйство (дорожные фонды)</t>
  </si>
  <si>
    <t>Безвозмездные перечисления организациям</t>
  </si>
  <si>
    <t>10102030010000110</t>
  </si>
  <si>
    <t>10503020010000110</t>
  </si>
  <si>
    <t>10503010010000110</t>
  </si>
  <si>
    <t>10102000010000110</t>
  </si>
  <si>
    <t>951 0801 0000000 000 00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</si>
  <si>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</si>
  <si>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</si>
  <si>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</si>
  <si>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</si>
  <si>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</si>
  <si>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</si>
  <si>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</si>
  <si>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951 0102 8810011 121 210</t>
  </si>
  <si>
    <t>951 0102 8810011 121 211</t>
  </si>
  <si>
    <t>951 0102 8810011 121 213</t>
  </si>
  <si>
    <t>951 01048910011 121 211</t>
  </si>
  <si>
    <t>951 01048910011 121 213</t>
  </si>
  <si>
    <t>951 01048910019 244 220</t>
  </si>
  <si>
    <t>951 01048910019 244 223</t>
  </si>
  <si>
    <t>951 01048910019 244 225</t>
  </si>
  <si>
    <t>951 0104 0612105 244 225</t>
  </si>
  <si>
    <t>951 0104 0612105 244 220</t>
  </si>
  <si>
    <t>951 01048910019 850 290</t>
  </si>
  <si>
    <t>951 01048910019 851 290</t>
  </si>
  <si>
    <t>951 01048910019 852 290</t>
  </si>
  <si>
    <t>951 01048910019 244 340</t>
  </si>
  <si>
    <t>951 0104 9997239 244 340</t>
  </si>
  <si>
    <t>951 0111 9919001 870 000</t>
  </si>
  <si>
    <t>951 0111 9919001 870 290</t>
  </si>
  <si>
    <t>951 0203 9995118 000 000</t>
  </si>
  <si>
    <t>951 0203 9995118 121 210</t>
  </si>
  <si>
    <t>951 0203 9995118 121 211</t>
  </si>
  <si>
    <t>951 0203 9995118121 213</t>
  </si>
  <si>
    <t>951 0409 0212101 244 225</t>
  </si>
  <si>
    <t>Благоустройство</t>
  </si>
  <si>
    <t>951 0801 0110059 611 241</t>
  </si>
  <si>
    <t>951 1403 9998510 540 000</t>
  </si>
  <si>
    <t>951 1403 9998510 540 251</t>
  </si>
  <si>
    <t xml:space="preserve">                                                                                всего   местный б субв</t>
  </si>
  <si>
    <t>9510113 0502104 244 220</t>
  </si>
  <si>
    <t>951 0113 0522104 244 226</t>
  </si>
  <si>
    <t>951 0113 0612105 244 220</t>
  </si>
  <si>
    <t>951 0113 0612105 244 226</t>
  </si>
  <si>
    <t>951 0113 9999999 852 290</t>
  </si>
  <si>
    <t>Жилищно-коммунальное хозяйство</t>
  </si>
  <si>
    <t>951 0502 0402103 244 000</t>
  </si>
  <si>
    <t>951 0503 0422103 244 225</t>
  </si>
  <si>
    <t>Коммунальное хозяйство</t>
  </si>
  <si>
    <t>951 0500 0402103 244 000</t>
  </si>
  <si>
    <t>951 0309 0332102 244 226</t>
  </si>
  <si>
    <t>951 0309 0302102 244 000</t>
  </si>
  <si>
    <t>Увеличение стоимости основных средств</t>
  </si>
  <si>
    <t>11651040020000140</t>
  </si>
  <si>
    <t>11406013100000430</t>
  </si>
  <si>
    <t>Доходы от продажи материальных и не</t>
  </si>
  <si>
    <t>951 01048910019 244 226</t>
  </si>
  <si>
    <t>951 0409 0212101 244 340</t>
  </si>
  <si>
    <t>951 0409 000000 244 220</t>
  </si>
  <si>
    <t>951 0309 0312102 244 310</t>
  </si>
  <si>
    <t>951 0309 0302102 244 300</t>
  </si>
  <si>
    <t>951 0309 0312102 244 340</t>
  </si>
  <si>
    <t>951 0113 0532108 244 226</t>
  </si>
  <si>
    <t>951 0502 0412107 244 225</t>
  </si>
  <si>
    <t>951 0503 0422106 244 225</t>
  </si>
  <si>
    <t>10302000010000110</t>
  </si>
  <si>
    <t>Акцизы по подакцизным товарам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</si>
  <si>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</si>
  <si>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</si>
  <si>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</si>
  <si>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</si>
  <si>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10302230010000110</t>
  </si>
  <si>
    <t>10302240010000110</t>
  </si>
  <si>
    <t>10302250010000110</t>
  </si>
  <si>
    <t>10302260010000110</t>
  </si>
  <si>
    <t>10606043100000110</t>
  </si>
  <si>
    <t>10606033100000110</t>
  </si>
  <si>
    <t>Прочие выплаты</t>
  </si>
  <si>
    <t>951 0102 0020300 120 000</t>
  </si>
  <si>
    <t>951 01048910011 121 210</t>
  </si>
  <si>
    <t>951 01048910019 244 221</t>
  </si>
  <si>
    <t>951 0104 000000 244 220</t>
  </si>
  <si>
    <t>951 0113 9992114 244 226</t>
  </si>
  <si>
    <t>951 0503 0422100 244 220</t>
  </si>
  <si>
    <t>15</t>
  </si>
  <si>
    <t>Ост. на 01.01.2015 г.</t>
  </si>
  <si>
    <t>951 0104 0612105 244 226</t>
  </si>
  <si>
    <t>951 0503 0422115 244 225</t>
  </si>
  <si>
    <t>951 0102 8810019 122 212</t>
  </si>
  <si>
    <t>951 01048910019 122 212</t>
  </si>
  <si>
    <t>951 0113 9999999 244 340</t>
  </si>
  <si>
    <t>951 0503 0422115 244 340</t>
  </si>
  <si>
    <t>июня</t>
  </si>
  <si>
    <t>01.06.2015</t>
  </si>
  <si>
    <t>951 0409 0212101 244 226</t>
  </si>
  <si>
    <t xml:space="preserve">Прочие работы, услуги </t>
  </si>
  <si>
    <t xml:space="preserve">                                 остаток средст на 01.06.2015 -  808821.31 = 771294.6+ 37526.71               </t>
  </si>
  <si>
    <t>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</si>
</sst>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8" fillId="0" borderId="3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 applyAlignment="1">
      <alignment/>
    </xf>
    <xf numFmtId="49" fontId="1" fillId="0" borderId="3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4" xfId="0" applyNumberFormat="1" applyFont="1" applyBorder="1" applyAlignment="1">
      <alignment horizontal="left"/>
    </xf>
    <xf numFmtId="0" fontId="6" fillId="0" borderId="15" xfId="0" applyFont="1" applyFill="1" applyBorder="1" applyAlignment="1">
      <alignment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7" fillId="0" borderId="16" xfId="0" applyNumberFormat="1" applyFont="1" applyFill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7" fillId="0" borderId="53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0" fontId="8" fillId="0" borderId="55" xfId="0" applyFont="1" applyFill="1" applyBorder="1" applyAlignment="1">
      <alignment horizontal="left"/>
    </xf>
    <xf numFmtId="0" fontId="8" fillId="0" borderId="56" xfId="0" applyFont="1" applyFill="1" applyBorder="1" applyAlignment="1">
      <alignment horizontal="left"/>
    </xf>
    <xf numFmtId="49" fontId="1" fillId="0" borderId="57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49" fontId="7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2" fontId="7" fillId="0" borderId="51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52" xfId="0" applyNumberFormat="1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8" fillId="0" borderId="61" xfId="0" applyFont="1" applyBorder="1" applyAlignment="1">
      <alignment/>
    </xf>
    <xf numFmtId="2" fontId="1" fillId="0" borderId="51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49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7" fillId="0" borderId="62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7" fillId="0" borderId="48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49" fontId="1" fillId="0" borderId="64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58" xfId="0" applyNumberFormat="1" applyFont="1" applyFill="1" applyBorder="1" applyAlignment="1">
      <alignment horizontal="center"/>
    </xf>
    <xf numFmtId="0" fontId="1" fillId="0" borderId="59" xfId="0" applyNumberFormat="1" applyFont="1" applyFill="1" applyBorder="1" applyAlignment="1">
      <alignment horizontal="center"/>
    </xf>
    <xf numFmtId="0" fontId="1" fillId="0" borderId="60" xfId="0" applyNumberFormat="1" applyFont="1" applyFill="1" applyBorder="1" applyAlignment="1">
      <alignment horizontal="center"/>
    </xf>
    <xf numFmtId="2" fontId="1" fillId="0" borderId="58" xfId="0" applyNumberFormat="1" applyFont="1" applyFill="1" applyBorder="1" applyAlignment="1">
      <alignment horizontal="center"/>
    </xf>
    <xf numFmtId="2" fontId="1" fillId="0" borderId="59" xfId="0" applyNumberFormat="1" applyFont="1" applyFill="1" applyBorder="1" applyAlignment="1">
      <alignment horizontal="center"/>
    </xf>
    <xf numFmtId="2" fontId="1" fillId="0" borderId="60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vertical="justify"/>
    </xf>
    <xf numFmtId="0" fontId="7" fillId="0" borderId="1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left" wrapText="1"/>
    </xf>
    <xf numFmtId="0" fontId="1" fillId="0" borderId="6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49" fontId="1" fillId="0" borderId="5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/>
    </xf>
    <xf numFmtId="0" fontId="3" fillId="0" borderId="21" xfId="0" applyFont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66" xfId="0" applyFont="1" applyBorder="1" applyAlignment="1">
      <alignment horizontal="left" indent="2"/>
    </xf>
    <xf numFmtId="0" fontId="1" fillId="0" borderId="25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6" xfId="0" applyFont="1" applyFill="1" applyBorder="1" applyAlignment="1">
      <alignment horizontal="left" indent="2"/>
    </xf>
    <xf numFmtId="0" fontId="1" fillId="0" borderId="53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wrapText="1"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35" xfId="0" applyFont="1" applyBorder="1" applyAlignment="1">
      <alignment wrapText="1"/>
    </xf>
    <xf numFmtId="0" fontId="1" fillId="0" borderId="61" xfId="0" applyFont="1" applyBorder="1" applyAlignment="1">
      <alignment wrapText="1"/>
    </xf>
    <xf numFmtId="49" fontId="1" fillId="0" borderId="5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62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67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49"/>
  <sheetViews>
    <sheetView zoomScaleSheetLayoutView="73" zoomScalePageLayoutView="0" workbookViewId="0" topLeftCell="A22">
      <selection activeCell="CW35" sqref="CW35:DM35"/>
    </sheetView>
  </sheetViews>
  <sheetFormatPr defaultColWidth="0.875" defaultRowHeight="12.75"/>
  <cols>
    <col min="1" max="60" width="0.875" style="1" customWidth="1"/>
    <col min="61" max="61" width="3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90" t="s">
        <v>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</row>
    <row r="3" spans="1:149" ht="12" customHeight="1">
      <c r="A3" s="90" t="s">
        <v>79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</row>
    <row r="4" spans="1:149" ht="12" customHeight="1">
      <c r="A4" s="90" t="s">
        <v>64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</row>
    <row r="5" spans="1:166" ht="12" customHeight="1" thickBot="1">
      <c r="A5" s="90" t="s">
        <v>77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1"/>
      <c r="ET5" s="115" t="s">
        <v>0</v>
      </c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7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18" t="s">
        <v>31</v>
      </c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20"/>
    </row>
    <row r="7" spans="62:166" ht="12" customHeight="1">
      <c r="BJ7" s="2" t="s">
        <v>65</v>
      </c>
      <c r="BK7" s="84" t="s">
        <v>234</v>
      </c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127">
        <v>20</v>
      </c>
      <c r="CG7" s="127"/>
      <c r="CH7" s="127"/>
      <c r="CI7" s="127"/>
      <c r="CJ7" s="128" t="s">
        <v>226</v>
      </c>
      <c r="CK7" s="128"/>
      <c r="CL7" s="128"/>
      <c r="CM7" s="1" t="s">
        <v>66</v>
      </c>
      <c r="ER7" s="2" t="s">
        <v>1</v>
      </c>
      <c r="ET7" s="108" t="s">
        <v>235</v>
      </c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10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21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3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24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6"/>
    </row>
    <row r="10" spans="1:166" ht="11.25">
      <c r="A10" s="1" t="s">
        <v>69</v>
      </c>
      <c r="ER10" s="2" t="s">
        <v>13</v>
      </c>
      <c r="ET10" s="108" t="s">
        <v>86</v>
      </c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10"/>
    </row>
    <row r="11" spans="1:166" ht="11.25">
      <c r="A11" s="1" t="s">
        <v>70</v>
      </c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R11" s="2" t="s">
        <v>71</v>
      </c>
      <c r="ET11" s="130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2"/>
    </row>
    <row r="12" spans="1:166" ht="10.5" customHeight="1">
      <c r="A12" s="1" t="s">
        <v>3</v>
      </c>
      <c r="V12" s="84" t="s">
        <v>130</v>
      </c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R12" s="2" t="s">
        <v>55</v>
      </c>
      <c r="ET12" s="108" t="s">
        <v>87</v>
      </c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10"/>
    </row>
    <row r="13" spans="1:166" ht="11.25" customHeight="1">
      <c r="A13" s="1" t="s">
        <v>53</v>
      </c>
      <c r="ET13" s="108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10"/>
    </row>
    <row r="14" spans="1:166" ht="12" customHeight="1" thickBot="1">
      <c r="A14" s="1" t="s">
        <v>4</v>
      </c>
      <c r="ER14" s="2" t="s">
        <v>5</v>
      </c>
      <c r="ET14" s="105">
        <v>383</v>
      </c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7"/>
    </row>
    <row r="15" spans="1:166" ht="9.75" customHeight="1">
      <c r="A15" s="134" t="s">
        <v>14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</row>
    <row r="16" spans="1:166" ht="11.25" customHeight="1">
      <c r="A16" s="92" t="s">
        <v>6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3"/>
      <c r="AN16" s="111" t="s">
        <v>17</v>
      </c>
      <c r="AO16" s="92"/>
      <c r="AP16" s="92"/>
      <c r="AQ16" s="92"/>
      <c r="AR16" s="92"/>
      <c r="AS16" s="93"/>
      <c r="AT16" s="111" t="s">
        <v>72</v>
      </c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3"/>
      <c r="BJ16" s="111" t="s">
        <v>59</v>
      </c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3"/>
      <c r="CF16" s="98" t="s">
        <v>18</v>
      </c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100"/>
      <c r="ET16" s="111" t="s">
        <v>22</v>
      </c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</row>
    <row r="17" spans="1:166" ht="24.7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5"/>
      <c r="AN17" s="112"/>
      <c r="AO17" s="94"/>
      <c r="AP17" s="94"/>
      <c r="AQ17" s="94"/>
      <c r="AR17" s="94"/>
      <c r="AS17" s="95"/>
      <c r="AT17" s="112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5"/>
      <c r="BJ17" s="112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5"/>
      <c r="CF17" s="99" t="s">
        <v>84</v>
      </c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100"/>
      <c r="CW17" s="98" t="s">
        <v>19</v>
      </c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100"/>
      <c r="DN17" s="98" t="s">
        <v>20</v>
      </c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100"/>
      <c r="EE17" s="98" t="s">
        <v>21</v>
      </c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100"/>
      <c r="ET17" s="112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</row>
    <row r="18" spans="1:166" ht="12" thickBot="1">
      <c r="A18" s="96">
        <v>1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7"/>
      <c r="AN18" s="101">
        <v>2</v>
      </c>
      <c r="AO18" s="102"/>
      <c r="AP18" s="102"/>
      <c r="AQ18" s="102"/>
      <c r="AR18" s="102"/>
      <c r="AS18" s="103"/>
      <c r="AT18" s="101">
        <v>3</v>
      </c>
      <c r="AU18" s="102"/>
      <c r="AV18" s="102"/>
      <c r="AW18" s="102"/>
      <c r="AX18" s="102"/>
      <c r="AY18" s="102"/>
      <c r="AZ18" s="102"/>
      <c r="BA18" s="102"/>
      <c r="BB18" s="102"/>
      <c r="BC18" s="113"/>
      <c r="BD18" s="113"/>
      <c r="BE18" s="113"/>
      <c r="BF18" s="113"/>
      <c r="BG18" s="113"/>
      <c r="BH18" s="113"/>
      <c r="BI18" s="114"/>
      <c r="BJ18" s="101">
        <v>4</v>
      </c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3"/>
      <c r="CF18" s="101">
        <v>5</v>
      </c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3"/>
      <c r="CW18" s="101">
        <v>6</v>
      </c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N18" s="101">
        <v>7</v>
      </c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3"/>
      <c r="EE18" s="101">
        <v>8</v>
      </c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3"/>
      <c r="ET18" s="101">
        <v>9</v>
      </c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</row>
    <row r="19" spans="1:166" ht="12.75" customHeight="1" thickBot="1">
      <c r="A19" s="87" t="s">
        <v>15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137" t="s">
        <v>32</v>
      </c>
      <c r="AO19" s="138"/>
      <c r="AP19" s="138"/>
      <c r="AQ19" s="138"/>
      <c r="AR19" s="138"/>
      <c r="AS19" s="138"/>
      <c r="AT19" s="139"/>
      <c r="AU19" s="139"/>
      <c r="AV19" s="139"/>
      <c r="AW19" s="139"/>
      <c r="AX19" s="139"/>
      <c r="AY19" s="139"/>
      <c r="AZ19" s="139"/>
      <c r="BA19" s="139"/>
      <c r="BB19" s="139"/>
      <c r="BC19" s="140"/>
      <c r="BD19" s="141"/>
      <c r="BE19" s="141"/>
      <c r="BF19" s="141"/>
      <c r="BG19" s="141"/>
      <c r="BH19" s="141"/>
      <c r="BI19" s="142"/>
      <c r="BJ19" s="82">
        <f>BJ20+BJ45</f>
        <v>4835100</v>
      </c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>
        <f>CF20+CF45</f>
        <v>1237527.81</v>
      </c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2">
        <f aca="true" t="shared" si="0" ref="EE19:EE34">CF19</f>
        <v>1237527.81</v>
      </c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2">
        <f aca="true" t="shared" si="1" ref="ET19:ET35">BJ19-CF19</f>
        <v>3597572.19</v>
      </c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145"/>
    </row>
    <row r="20" spans="1:166" ht="12" customHeight="1" thickBot="1">
      <c r="A20" s="88" t="s">
        <v>120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9"/>
      <c r="AN20" s="63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53"/>
      <c r="BD20" s="47"/>
      <c r="BE20" s="47"/>
      <c r="BF20" s="47"/>
      <c r="BG20" s="47"/>
      <c r="BH20" s="47"/>
      <c r="BI20" s="48"/>
      <c r="BJ20" s="143">
        <f>BJ21+BJ40</f>
        <v>2080500</v>
      </c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>
        <f>CF21+CF40</f>
        <v>782227.81</v>
      </c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82">
        <f t="shared" si="0"/>
        <v>782227.81</v>
      </c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68">
        <f t="shared" si="1"/>
        <v>1298272.19</v>
      </c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146"/>
    </row>
    <row r="21" spans="1:166" ht="12.75" customHeight="1" thickBot="1">
      <c r="A21" s="135" t="s">
        <v>88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63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53"/>
      <c r="BD21" s="47"/>
      <c r="BE21" s="47"/>
      <c r="BF21" s="47"/>
      <c r="BG21" s="47"/>
      <c r="BH21" s="47"/>
      <c r="BI21" s="48"/>
      <c r="BJ21" s="60">
        <f>BJ22+BJ31+BJ34+BJ39+BJ43+BJ25</f>
        <v>2046000</v>
      </c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>
        <f>CF22+CF25+CF31+CF34+CF39</f>
        <v>773565.31</v>
      </c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82">
        <f t="shared" si="0"/>
        <v>773565.31</v>
      </c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60">
        <f t="shared" si="1"/>
        <v>1272434.69</v>
      </c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2"/>
    </row>
    <row r="22" spans="1:166" ht="12.75" customHeight="1" thickBot="1">
      <c r="A22" s="129" t="s">
        <v>89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46"/>
      <c r="AO22" s="47"/>
      <c r="AP22" s="47"/>
      <c r="AQ22" s="47"/>
      <c r="AR22" s="47"/>
      <c r="AS22" s="48"/>
      <c r="AT22" s="64" t="s">
        <v>146</v>
      </c>
      <c r="AU22" s="64"/>
      <c r="AV22" s="64"/>
      <c r="AW22" s="64"/>
      <c r="AX22" s="64"/>
      <c r="AY22" s="64"/>
      <c r="AZ22" s="64"/>
      <c r="BA22" s="64"/>
      <c r="BB22" s="64"/>
      <c r="BC22" s="53"/>
      <c r="BD22" s="47"/>
      <c r="BE22" s="47"/>
      <c r="BF22" s="47"/>
      <c r="BG22" s="47"/>
      <c r="BH22" s="47"/>
      <c r="BI22" s="48"/>
      <c r="BJ22" s="49">
        <f>BJ23</f>
        <v>458300</v>
      </c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4"/>
      <c r="CF22" s="49">
        <f>CF23+CF24</f>
        <v>132861.89</v>
      </c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4"/>
      <c r="CW22" s="57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9"/>
      <c r="DN22" s="57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9"/>
      <c r="EE22" s="82">
        <f t="shared" si="0"/>
        <v>132861.89</v>
      </c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49">
        <f t="shared" si="1"/>
        <v>325438.11</v>
      </c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30"/>
    </row>
    <row r="23" spans="1:166" ht="12" customHeight="1" thickBo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63"/>
      <c r="AO23" s="64"/>
      <c r="AP23" s="64"/>
      <c r="AQ23" s="64"/>
      <c r="AR23" s="64"/>
      <c r="AS23" s="64"/>
      <c r="AT23" s="64" t="s">
        <v>137</v>
      </c>
      <c r="AU23" s="64"/>
      <c r="AV23" s="64"/>
      <c r="AW23" s="64"/>
      <c r="AX23" s="64"/>
      <c r="AY23" s="64"/>
      <c r="AZ23" s="64"/>
      <c r="BA23" s="64"/>
      <c r="BB23" s="64"/>
      <c r="BC23" s="53"/>
      <c r="BD23" s="47"/>
      <c r="BE23" s="47"/>
      <c r="BF23" s="47"/>
      <c r="BG23" s="47"/>
      <c r="BH23" s="47"/>
      <c r="BI23" s="48"/>
      <c r="BJ23" s="60">
        <v>458300</v>
      </c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>
        <v>132861.89</v>
      </c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55">
        <f t="shared" si="0"/>
        <v>132861.89</v>
      </c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49">
        <f t="shared" si="1"/>
        <v>325438.11</v>
      </c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144"/>
    </row>
    <row r="24" spans="1:166" ht="12" customHeight="1" thickBot="1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3"/>
      <c r="AN24" s="46"/>
      <c r="AO24" s="47"/>
      <c r="AP24" s="47"/>
      <c r="AQ24" s="47"/>
      <c r="AR24" s="47"/>
      <c r="AS24" s="48"/>
      <c r="AT24" s="64" t="s">
        <v>143</v>
      </c>
      <c r="AU24" s="64"/>
      <c r="AV24" s="64"/>
      <c r="AW24" s="64"/>
      <c r="AX24" s="64"/>
      <c r="AY24" s="64"/>
      <c r="AZ24" s="64"/>
      <c r="BA24" s="64"/>
      <c r="BB24" s="64"/>
      <c r="BC24" s="53"/>
      <c r="BD24" s="47"/>
      <c r="BE24" s="47"/>
      <c r="BF24" s="47"/>
      <c r="BG24" s="47"/>
      <c r="BH24" s="47"/>
      <c r="BI24" s="48"/>
      <c r="BJ24" s="49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4"/>
      <c r="CF24" s="49">
        <v>0</v>
      </c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4"/>
      <c r="CW24" s="57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9"/>
      <c r="DN24" s="57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9"/>
      <c r="EE24" s="55">
        <f t="shared" si="0"/>
        <v>0</v>
      </c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49">
        <f t="shared" si="1"/>
        <v>0</v>
      </c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30"/>
    </row>
    <row r="25" spans="1:166" ht="12" customHeight="1" thickBot="1">
      <c r="A25" s="51" t="s">
        <v>208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2"/>
      <c r="AN25" s="46"/>
      <c r="AO25" s="47"/>
      <c r="AP25" s="47"/>
      <c r="AQ25" s="47"/>
      <c r="AR25" s="47"/>
      <c r="AS25" s="48"/>
      <c r="AT25" s="53" t="s">
        <v>207</v>
      </c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8"/>
      <c r="BJ25" s="49">
        <f>BJ26+BJ27+BJ28+BJ29</f>
        <v>626800</v>
      </c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4"/>
      <c r="CF25" s="49">
        <f>CF26+CF27+CF28+CF29</f>
        <v>303549.38</v>
      </c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4"/>
      <c r="CW25" s="57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9"/>
      <c r="DN25" s="57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9"/>
      <c r="EE25" s="55">
        <f t="shared" si="0"/>
        <v>303549.38</v>
      </c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49">
        <f aca="true" t="shared" si="2" ref="ET25:ET31">BJ25-CF25</f>
        <v>323250.62</v>
      </c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30"/>
    </row>
    <row r="26" spans="1:166" ht="12" customHeight="1" thickBot="1">
      <c r="A26" s="51" t="s">
        <v>209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2"/>
      <c r="AN26" s="46"/>
      <c r="AO26" s="47"/>
      <c r="AP26" s="47"/>
      <c r="AQ26" s="47"/>
      <c r="AR26" s="47"/>
      <c r="AS26" s="48"/>
      <c r="AT26" s="53" t="s">
        <v>213</v>
      </c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8"/>
      <c r="BJ26" s="49">
        <v>191700</v>
      </c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4"/>
      <c r="CF26" s="49">
        <v>102273.11</v>
      </c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4"/>
      <c r="CW26" s="57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9"/>
      <c r="DN26" s="57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9"/>
      <c r="EE26" s="55">
        <f t="shared" si="0"/>
        <v>102273.11</v>
      </c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49">
        <f t="shared" si="2"/>
        <v>89426.89</v>
      </c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30"/>
    </row>
    <row r="27" spans="1:166" ht="12" customHeight="1" thickBot="1">
      <c r="A27" s="51" t="s">
        <v>210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2"/>
      <c r="AN27" s="46"/>
      <c r="AO27" s="47"/>
      <c r="AP27" s="47"/>
      <c r="AQ27" s="47"/>
      <c r="AR27" s="47"/>
      <c r="AS27" s="48"/>
      <c r="AT27" s="53" t="s">
        <v>214</v>
      </c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8"/>
      <c r="BJ27" s="49">
        <v>7200</v>
      </c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4"/>
      <c r="CF27" s="49">
        <v>2532.2</v>
      </c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4"/>
      <c r="CW27" s="57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9"/>
      <c r="DN27" s="57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9"/>
      <c r="EE27" s="55">
        <f t="shared" si="0"/>
        <v>2532.2</v>
      </c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49">
        <f t="shared" si="2"/>
        <v>4667.8</v>
      </c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30"/>
    </row>
    <row r="28" spans="1:166" ht="12" customHeight="1" thickBot="1">
      <c r="A28" s="51" t="s">
        <v>211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2"/>
      <c r="AN28" s="46"/>
      <c r="AO28" s="47"/>
      <c r="AP28" s="47"/>
      <c r="AQ28" s="47"/>
      <c r="AR28" s="47"/>
      <c r="AS28" s="48"/>
      <c r="AT28" s="53" t="s">
        <v>215</v>
      </c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8"/>
      <c r="BJ28" s="49">
        <v>419800</v>
      </c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4"/>
      <c r="CF28" s="49">
        <v>205792.55</v>
      </c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4"/>
      <c r="CW28" s="57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9"/>
      <c r="DN28" s="57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9"/>
      <c r="EE28" s="55">
        <f t="shared" si="0"/>
        <v>205792.55</v>
      </c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49">
        <f t="shared" si="2"/>
        <v>214007.45</v>
      </c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30"/>
    </row>
    <row r="29" spans="1:166" ht="12" customHeight="1" thickBot="1">
      <c r="A29" s="51" t="s">
        <v>212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2"/>
      <c r="AN29" s="46"/>
      <c r="AO29" s="47"/>
      <c r="AP29" s="47"/>
      <c r="AQ29" s="47"/>
      <c r="AR29" s="47"/>
      <c r="AS29" s="48"/>
      <c r="AT29" s="53" t="s">
        <v>216</v>
      </c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8"/>
      <c r="BJ29" s="49">
        <v>8100</v>
      </c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4"/>
      <c r="CF29" s="49">
        <v>-7048.48</v>
      </c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4"/>
      <c r="CW29" s="57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9"/>
      <c r="DN29" s="57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9"/>
      <c r="EE29" s="55">
        <f t="shared" si="0"/>
        <v>-7048.48</v>
      </c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49">
        <f t="shared" si="2"/>
        <v>15148.48</v>
      </c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30"/>
    </row>
    <row r="30" spans="1:166" ht="12" customHeight="1" thickBot="1">
      <c r="A30" s="162" t="s">
        <v>152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3"/>
      <c r="AN30" s="46"/>
      <c r="AO30" s="47"/>
      <c r="AP30" s="47"/>
      <c r="AQ30" s="47"/>
      <c r="AR30" s="47"/>
      <c r="AS30" s="48"/>
      <c r="AT30" s="53" t="s">
        <v>153</v>
      </c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8"/>
      <c r="BJ30" s="49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4"/>
      <c r="CF30" s="49">
        <v>0</v>
      </c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4"/>
      <c r="CW30" s="57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9"/>
      <c r="DN30" s="57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9"/>
      <c r="EE30" s="55">
        <f t="shared" si="0"/>
        <v>0</v>
      </c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49">
        <f t="shared" si="2"/>
        <v>0</v>
      </c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30"/>
    </row>
    <row r="31" spans="1:166" ht="12" customHeight="1" thickBot="1">
      <c r="A31" s="129" t="s">
        <v>90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46"/>
      <c r="AO31" s="47"/>
      <c r="AP31" s="47"/>
      <c r="AQ31" s="47"/>
      <c r="AR31" s="47"/>
      <c r="AS31" s="48"/>
      <c r="AT31" s="64" t="s">
        <v>151</v>
      </c>
      <c r="AU31" s="64"/>
      <c r="AV31" s="64"/>
      <c r="AW31" s="64"/>
      <c r="AX31" s="64"/>
      <c r="AY31" s="64"/>
      <c r="AZ31" s="64"/>
      <c r="BA31" s="64"/>
      <c r="BB31" s="64"/>
      <c r="BC31" s="53"/>
      <c r="BD31" s="47"/>
      <c r="BE31" s="47"/>
      <c r="BF31" s="47"/>
      <c r="BG31" s="47"/>
      <c r="BH31" s="47"/>
      <c r="BI31" s="48"/>
      <c r="BJ31" s="49">
        <v>95400</v>
      </c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4"/>
      <c r="CF31" s="49">
        <f>CF32+CF33</f>
        <v>81530.06</v>
      </c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4"/>
      <c r="CW31" s="57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9"/>
      <c r="DN31" s="57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9"/>
      <c r="EE31" s="55">
        <f t="shared" si="0"/>
        <v>81530.06</v>
      </c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49">
        <f t="shared" si="2"/>
        <v>13869.940000000002</v>
      </c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30"/>
    </row>
    <row r="32" spans="1:166" ht="12" customHeight="1" thickBot="1">
      <c r="A32" s="129" t="s">
        <v>90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63"/>
      <c r="AO32" s="64"/>
      <c r="AP32" s="64"/>
      <c r="AQ32" s="64"/>
      <c r="AR32" s="64"/>
      <c r="AS32" s="64"/>
      <c r="AT32" s="64" t="s">
        <v>145</v>
      </c>
      <c r="AU32" s="64"/>
      <c r="AV32" s="64"/>
      <c r="AW32" s="64"/>
      <c r="AX32" s="64"/>
      <c r="AY32" s="64"/>
      <c r="AZ32" s="64"/>
      <c r="BA32" s="64"/>
      <c r="BB32" s="64"/>
      <c r="BC32" s="53"/>
      <c r="BD32" s="47"/>
      <c r="BE32" s="47"/>
      <c r="BF32" s="47"/>
      <c r="BG32" s="47"/>
      <c r="BH32" s="47"/>
      <c r="BI32" s="48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>
        <v>81362.04</v>
      </c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55">
        <f t="shared" si="0"/>
        <v>81362.04</v>
      </c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60">
        <f t="shared" si="1"/>
        <v>-81362.04</v>
      </c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2"/>
    </row>
    <row r="33" spans="1:166" ht="12" customHeight="1" thickBo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3"/>
      <c r="AN33" s="46"/>
      <c r="AO33" s="47"/>
      <c r="AP33" s="47"/>
      <c r="AQ33" s="47"/>
      <c r="AR33" s="47"/>
      <c r="AS33" s="48"/>
      <c r="AT33" s="64" t="s">
        <v>144</v>
      </c>
      <c r="AU33" s="64"/>
      <c r="AV33" s="64"/>
      <c r="AW33" s="64"/>
      <c r="AX33" s="64"/>
      <c r="AY33" s="64"/>
      <c r="AZ33" s="64"/>
      <c r="BA33" s="64"/>
      <c r="BB33" s="64"/>
      <c r="BC33" s="53"/>
      <c r="BD33" s="47"/>
      <c r="BE33" s="47"/>
      <c r="BF33" s="47"/>
      <c r="BG33" s="47"/>
      <c r="BH33" s="47"/>
      <c r="BI33" s="48"/>
      <c r="BJ33" s="49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4"/>
      <c r="CF33" s="49">
        <v>168.02</v>
      </c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4"/>
      <c r="CW33" s="57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9"/>
      <c r="DN33" s="57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9"/>
      <c r="EE33" s="55">
        <f t="shared" si="0"/>
        <v>168.02</v>
      </c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49">
        <f t="shared" si="1"/>
        <v>-168.02</v>
      </c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4"/>
      <c r="FJ33" s="25"/>
    </row>
    <row r="34" spans="1:166" ht="12.75" customHeight="1" thickBot="1">
      <c r="A34" s="129" t="s">
        <v>91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63"/>
      <c r="AO34" s="64"/>
      <c r="AP34" s="64"/>
      <c r="AQ34" s="64"/>
      <c r="AR34" s="64"/>
      <c r="AS34" s="64"/>
      <c r="AT34" s="64" t="s">
        <v>93</v>
      </c>
      <c r="AU34" s="64"/>
      <c r="AV34" s="64"/>
      <c r="AW34" s="64"/>
      <c r="AX34" s="64"/>
      <c r="AY34" s="64"/>
      <c r="AZ34" s="64"/>
      <c r="BA34" s="64"/>
      <c r="BB34" s="64"/>
      <c r="BC34" s="53"/>
      <c r="BD34" s="47"/>
      <c r="BE34" s="47"/>
      <c r="BF34" s="47"/>
      <c r="BG34" s="47"/>
      <c r="BH34" s="47"/>
      <c r="BI34" s="48"/>
      <c r="BJ34" s="60">
        <f>BJ35+BJ36</f>
        <v>841100</v>
      </c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>
        <f>CF35+CF36</f>
        <v>244823.98</v>
      </c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55">
        <f t="shared" si="0"/>
        <v>244823.98</v>
      </c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60">
        <f t="shared" si="1"/>
        <v>596276.02</v>
      </c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2"/>
    </row>
    <row r="35" spans="1:166" ht="13.5" customHeight="1" thickBot="1">
      <c r="A35" s="129" t="s">
        <v>92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63"/>
      <c r="AO35" s="64"/>
      <c r="AP35" s="64"/>
      <c r="AQ35" s="64"/>
      <c r="AR35" s="64"/>
      <c r="AS35" s="64"/>
      <c r="AT35" s="64" t="s">
        <v>94</v>
      </c>
      <c r="AU35" s="64"/>
      <c r="AV35" s="64"/>
      <c r="AW35" s="64"/>
      <c r="AX35" s="64"/>
      <c r="AY35" s="64"/>
      <c r="AZ35" s="64"/>
      <c r="BA35" s="64"/>
      <c r="BB35" s="64"/>
      <c r="BC35" s="53"/>
      <c r="BD35" s="47"/>
      <c r="BE35" s="47"/>
      <c r="BF35" s="47"/>
      <c r="BG35" s="47"/>
      <c r="BH35" s="47"/>
      <c r="BI35" s="48"/>
      <c r="BJ35" s="60">
        <v>21000</v>
      </c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>
        <v>2472.97</v>
      </c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55">
        <f aca="true" t="shared" si="3" ref="EE35:EE48">CF35</f>
        <v>2472.97</v>
      </c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60">
        <f t="shared" si="1"/>
        <v>18527.03</v>
      </c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2"/>
    </row>
    <row r="36" spans="1:166" ht="12.75" customHeight="1" thickBot="1">
      <c r="A36" s="135" t="s">
        <v>95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63"/>
      <c r="AO36" s="64"/>
      <c r="AP36" s="64"/>
      <c r="AQ36" s="64"/>
      <c r="AR36" s="64"/>
      <c r="AS36" s="64"/>
      <c r="AT36" s="64" t="s">
        <v>96</v>
      </c>
      <c r="AU36" s="64"/>
      <c r="AV36" s="64"/>
      <c r="AW36" s="64"/>
      <c r="AX36" s="64"/>
      <c r="AY36" s="64"/>
      <c r="AZ36" s="64"/>
      <c r="BA36" s="64"/>
      <c r="BB36" s="64"/>
      <c r="BC36" s="53"/>
      <c r="BD36" s="47"/>
      <c r="BE36" s="47"/>
      <c r="BF36" s="47"/>
      <c r="BG36" s="47"/>
      <c r="BH36" s="47"/>
      <c r="BI36" s="48"/>
      <c r="BJ36" s="60">
        <f>BJ37+BJ38</f>
        <v>820100</v>
      </c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>
        <f>CF37+CF38</f>
        <v>242351.01</v>
      </c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55">
        <f t="shared" si="3"/>
        <v>242351.01</v>
      </c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60">
        <f>BJ36-EE36</f>
        <v>577748.99</v>
      </c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2"/>
    </row>
    <row r="37" spans="1:166" ht="12.75" customHeight="1" thickBo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63"/>
      <c r="AO37" s="64"/>
      <c r="AP37" s="64"/>
      <c r="AQ37" s="64"/>
      <c r="AR37" s="64"/>
      <c r="AS37" s="64"/>
      <c r="AT37" s="64" t="s">
        <v>218</v>
      </c>
      <c r="AU37" s="64"/>
      <c r="AV37" s="64"/>
      <c r="AW37" s="64"/>
      <c r="AX37" s="64"/>
      <c r="AY37" s="64"/>
      <c r="AZ37" s="64"/>
      <c r="BA37" s="64"/>
      <c r="BB37" s="64"/>
      <c r="BC37" s="53"/>
      <c r="BD37" s="47"/>
      <c r="BE37" s="47"/>
      <c r="BF37" s="47"/>
      <c r="BG37" s="47"/>
      <c r="BH37" s="47"/>
      <c r="BI37" s="48"/>
      <c r="BJ37" s="60">
        <v>17600</v>
      </c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>
        <v>8981</v>
      </c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55">
        <f t="shared" si="3"/>
        <v>8981</v>
      </c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60">
        <f>BJ37-EE37</f>
        <v>8619</v>
      </c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2"/>
    </row>
    <row r="38" spans="1:166" ht="12" customHeight="1" thickBo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63"/>
      <c r="AO38" s="64"/>
      <c r="AP38" s="64"/>
      <c r="AQ38" s="64"/>
      <c r="AR38" s="64"/>
      <c r="AS38" s="64"/>
      <c r="AT38" s="64" t="s">
        <v>217</v>
      </c>
      <c r="AU38" s="64"/>
      <c r="AV38" s="64"/>
      <c r="AW38" s="64"/>
      <c r="AX38" s="64"/>
      <c r="AY38" s="64"/>
      <c r="AZ38" s="64"/>
      <c r="BA38" s="64"/>
      <c r="BB38" s="64"/>
      <c r="BC38" s="53"/>
      <c r="BD38" s="47"/>
      <c r="BE38" s="47"/>
      <c r="BF38" s="47"/>
      <c r="BG38" s="47"/>
      <c r="BH38" s="47"/>
      <c r="BI38" s="48"/>
      <c r="BJ38" s="60">
        <v>802500</v>
      </c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>
        <v>233370.01</v>
      </c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55">
        <f t="shared" si="3"/>
        <v>233370.01</v>
      </c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60">
        <f aca="true" t="shared" si="4" ref="ET38:ET44">BJ38-CF38</f>
        <v>569129.99</v>
      </c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2"/>
    </row>
    <row r="39" spans="1:166" ht="12" customHeight="1" thickBot="1">
      <c r="A39" s="135" t="s">
        <v>97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63"/>
      <c r="AO39" s="64"/>
      <c r="AP39" s="64"/>
      <c r="AQ39" s="64"/>
      <c r="AR39" s="64"/>
      <c r="AS39" s="64"/>
      <c r="AT39" s="64" t="s">
        <v>136</v>
      </c>
      <c r="AU39" s="64"/>
      <c r="AV39" s="64"/>
      <c r="AW39" s="64"/>
      <c r="AX39" s="64"/>
      <c r="AY39" s="64"/>
      <c r="AZ39" s="64"/>
      <c r="BA39" s="64"/>
      <c r="BB39" s="64"/>
      <c r="BC39" s="53"/>
      <c r="BD39" s="47"/>
      <c r="BE39" s="47"/>
      <c r="BF39" s="47"/>
      <c r="BG39" s="47"/>
      <c r="BH39" s="47"/>
      <c r="BI39" s="48"/>
      <c r="BJ39" s="60">
        <v>24400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>
        <v>10800</v>
      </c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55">
        <f t="shared" si="3"/>
        <v>10800</v>
      </c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60">
        <f t="shared" si="4"/>
        <v>13600</v>
      </c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2"/>
    </row>
    <row r="40" spans="1:166" ht="12.75" customHeight="1" thickBot="1">
      <c r="A40" s="135" t="s">
        <v>98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63"/>
      <c r="AO40" s="64"/>
      <c r="AP40" s="64"/>
      <c r="AQ40" s="64"/>
      <c r="AR40" s="64"/>
      <c r="AS40" s="64"/>
      <c r="AT40" s="64" t="s">
        <v>99</v>
      </c>
      <c r="AU40" s="64"/>
      <c r="AV40" s="64"/>
      <c r="AW40" s="64"/>
      <c r="AX40" s="64"/>
      <c r="AY40" s="64"/>
      <c r="AZ40" s="64"/>
      <c r="BA40" s="64"/>
      <c r="BB40" s="64"/>
      <c r="BC40" s="53"/>
      <c r="BD40" s="47"/>
      <c r="BE40" s="47"/>
      <c r="BF40" s="47"/>
      <c r="BG40" s="47"/>
      <c r="BH40" s="47"/>
      <c r="BI40" s="48"/>
      <c r="BJ40" s="60">
        <f>BJ41+BJ42+BJ44</f>
        <v>34500</v>
      </c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>
        <f>CF41+CF42+CF44+CF43</f>
        <v>8662.5</v>
      </c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55">
        <f t="shared" si="3"/>
        <v>8662.5</v>
      </c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60">
        <f t="shared" si="4"/>
        <v>25837.5</v>
      </c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2"/>
    </row>
    <row r="41" spans="1:166" ht="12.75" customHeight="1" thickBot="1">
      <c r="A41" s="129" t="s">
        <v>100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63"/>
      <c r="AO41" s="64"/>
      <c r="AP41" s="64"/>
      <c r="AQ41" s="64"/>
      <c r="AR41" s="64"/>
      <c r="AS41" s="64"/>
      <c r="AT41" s="64" t="s">
        <v>138</v>
      </c>
      <c r="AU41" s="64"/>
      <c r="AV41" s="64"/>
      <c r="AW41" s="64"/>
      <c r="AX41" s="64"/>
      <c r="AY41" s="64"/>
      <c r="AZ41" s="64"/>
      <c r="BA41" s="64"/>
      <c r="BB41" s="64"/>
      <c r="BC41" s="53"/>
      <c r="BD41" s="47"/>
      <c r="BE41" s="47"/>
      <c r="BF41" s="47"/>
      <c r="BG41" s="47"/>
      <c r="BH41" s="47"/>
      <c r="BI41" s="48"/>
      <c r="BJ41" s="60">
        <v>0</v>
      </c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>
        <v>0</v>
      </c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55">
        <f t="shared" si="3"/>
        <v>0</v>
      </c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60">
        <f t="shared" si="4"/>
        <v>0</v>
      </c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2"/>
    </row>
    <row r="42" spans="1:166" ht="14.25" customHeight="1" thickBot="1">
      <c r="A42" s="160" t="s">
        <v>106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1"/>
      <c r="AN42" s="46"/>
      <c r="AO42" s="47"/>
      <c r="AP42" s="47"/>
      <c r="AQ42" s="47"/>
      <c r="AR42" s="47"/>
      <c r="AS42" s="48"/>
      <c r="AT42" s="74" t="s">
        <v>107</v>
      </c>
      <c r="AU42" s="74"/>
      <c r="AV42" s="74"/>
      <c r="AW42" s="74"/>
      <c r="AX42" s="74"/>
      <c r="AY42" s="74"/>
      <c r="AZ42" s="74"/>
      <c r="BA42" s="74"/>
      <c r="BB42" s="74"/>
      <c r="BC42" s="75"/>
      <c r="BD42" s="76"/>
      <c r="BE42" s="76"/>
      <c r="BF42" s="76"/>
      <c r="BG42" s="76"/>
      <c r="BH42" s="76"/>
      <c r="BI42" s="77"/>
      <c r="BJ42" s="78">
        <v>21800</v>
      </c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49">
        <v>8662.5</v>
      </c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4"/>
      <c r="CW42" s="57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9"/>
      <c r="DN42" s="57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9"/>
      <c r="EE42" s="55">
        <f t="shared" si="3"/>
        <v>8662.5</v>
      </c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49">
        <f t="shared" si="4"/>
        <v>13137.5</v>
      </c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9"/>
      <c r="FJ42" s="17"/>
    </row>
    <row r="43" spans="1:166" ht="14.25" customHeight="1" thickBot="1">
      <c r="A43" s="85" t="s">
        <v>197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6"/>
      <c r="AN43" s="46"/>
      <c r="AO43" s="47"/>
      <c r="AP43" s="47"/>
      <c r="AQ43" s="47"/>
      <c r="AR43" s="47"/>
      <c r="AS43" s="48"/>
      <c r="AT43" s="79" t="s">
        <v>196</v>
      </c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1"/>
      <c r="BJ43" s="71">
        <v>0</v>
      </c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3"/>
      <c r="CF43" s="49">
        <v>0</v>
      </c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4"/>
      <c r="CW43" s="57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9"/>
      <c r="DN43" s="57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9"/>
      <c r="EE43" s="55">
        <f>CF43</f>
        <v>0</v>
      </c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49">
        <f>BJ43-CF43</f>
        <v>0</v>
      </c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9"/>
      <c r="FJ43" s="17"/>
    </row>
    <row r="44" spans="1:166" ht="13.5" customHeight="1" thickBot="1">
      <c r="A44" s="160" t="s">
        <v>154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1"/>
      <c r="AN44" s="46"/>
      <c r="AO44" s="47"/>
      <c r="AP44" s="47"/>
      <c r="AQ44" s="47"/>
      <c r="AR44" s="47"/>
      <c r="AS44" s="48"/>
      <c r="AT44" s="74" t="s">
        <v>195</v>
      </c>
      <c r="AU44" s="74"/>
      <c r="AV44" s="74"/>
      <c r="AW44" s="74"/>
      <c r="AX44" s="74"/>
      <c r="AY44" s="74"/>
      <c r="AZ44" s="74"/>
      <c r="BA44" s="74"/>
      <c r="BB44" s="74"/>
      <c r="BC44" s="75"/>
      <c r="BD44" s="76"/>
      <c r="BE44" s="76"/>
      <c r="BF44" s="76"/>
      <c r="BG44" s="76"/>
      <c r="BH44" s="76"/>
      <c r="BI44" s="77"/>
      <c r="BJ44" s="71">
        <v>12700</v>
      </c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3"/>
      <c r="CF44" s="49">
        <v>0</v>
      </c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4"/>
      <c r="CW44" s="57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9"/>
      <c r="DN44" s="57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9"/>
      <c r="EE44" s="55">
        <f t="shared" si="3"/>
        <v>0</v>
      </c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49">
        <f t="shared" si="4"/>
        <v>12700</v>
      </c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9"/>
      <c r="FJ44" s="17"/>
    </row>
    <row r="45" spans="1:166" ht="14.25" customHeight="1" thickBot="1">
      <c r="A45" s="158" t="s">
        <v>101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9"/>
      <c r="AN45" s="164"/>
      <c r="AO45" s="165"/>
      <c r="AP45" s="165"/>
      <c r="AQ45" s="165"/>
      <c r="AR45" s="165"/>
      <c r="AS45" s="166"/>
      <c r="AT45" s="167" t="s">
        <v>103</v>
      </c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9"/>
      <c r="BJ45" s="149">
        <f>BJ46+BJ47+BJ48</f>
        <v>2754600</v>
      </c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1"/>
      <c r="CF45" s="68">
        <f>CF46+CF47+CF48</f>
        <v>455300</v>
      </c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70"/>
      <c r="CW45" s="65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7"/>
      <c r="DN45" s="65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7"/>
      <c r="EE45" s="55">
        <f t="shared" si="3"/>
        <v>455300</v>
      </c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68">
        <f>BJ45-CF45</f>
        <v>2299300</v>
      </c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7"/>
      <c r="FJ45" s="17"/>
    </row>
    <row r="46" spans="1:166" ht="12.75" customHeight="1" thickBot="1">
      <c r="A46" s="85" t="s">
        <v>102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6"/>
      <c r="AN46" s="46"/>
      <c r="AO46" s="47"/>
      <c r="AP46" s="47"/>
      <c r="AQ46" s="47"/>
      <c r="AR46" s="47"/>
      <c r="AS46" s="48"/>
      <c r="AT46" s="79" t="s">
        <v>104</v>
      </c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1"/>
      <c r="BJ46" s="71">
        <v>2695100</v>
      </c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3"/>
      <c r="CF46" s="49">
        <v>395800</v>
      </c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4"/>
      <c r="CW46" s="57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9"/>
      <c r="DN46" s="57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9"/>
      <c r="EE46" s="55">
        <f t="shared" si="3"/>
        <v>395800</v>
      </c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49">
        <f>BJ46-CF46</f>
        <v>2299300</v>
      </c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9"/>
      <c r="FJ46" s="17"/>
    </row>
    <row r="47" spans="1:166" ht="13.5" customHeight="1" thickBot="1">
      <c r="A47" s="85" t="s">
        <v>129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6"/>
      <c r="AN47" s="46"/>
      <c r="AO47" s="47"/>
      <c r="AP47" s="47"/>
      <c r="AQ47" s="47"/>
      <c r="AR47" s="47"/>
      <c r="AS47" s="48"/>
      <c r="AT47" s="79" t="s">
        <v>134</v>
      </c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1"/>
      <c r="BJ47" s="71">
        <v>200</v>
      </c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3"/>
      <c r="CF47" s="49">
        <v>200</v>
      </c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4"/>
      <c r="CW47" s="57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9"/>
      <c r="DN47" s="57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9"/>
      <c r="EE47" s="55">
        <f t="shared" si="3"/>
        <v>200</v>
      </c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49">
        <f>BJ47-CF47</f>
        <v>0</v>
      </c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9"/>
      <c r="FJ47" s="17"/>
    </row>
    <row r="48" spans="1:166" ht="15.75" customHeight="1" thickBot="1">
      <c r="A48" s="85" t="s">
        <v>135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6"/>
      <c r="AN48" s="46"/>
      <c r="AO48" s="47"/>
      <c r="AP48" s="47"/>
      <c r="AQ48" s="47"/>
      <c r="AR48" s="47"/>
      <c r="AS48" s="48"/>
      <c r="AT48" s="79" t="s">
        <v>105</v>
      </c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1"/>
      <c r="BJ48" s="71">
        <v>59300</v>
      </c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3"/>
      <c r="CF48" s="49">
        <v>59300</v>
      </c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4"/>
      <c r="CW48" s="57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9"/>
      <c r="DN48" s="57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9"/>
      <c r="EE48" s="55">
        <f t="shared" si="3"/>
        <v>59300</v>
      </c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49">
        <f>BJ48-CF48</f>
        <v>0</v>
      </c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9"/>
      <c r="FJ48" s="17"/>
    </row>
    <row r="49" spans="1:166" ht="11.25" customHeight="1" thickBot="1">
      <c r="A49" s="152" t="s">
        <v>227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3"/>
      <c r="AN49" s="15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5"/>
      <c r="BD49" s="76"/>
      <c r="BE49" s="76"/>
      <c r="BF49" s="76"/>
      <c r="BG49" s="76"/>
      <c r="BH49" s="76"/>
      <c r="BI49" s="7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55">
        <v>1218225.63</v>
      </c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7"/>
      <c r="CW49" s="155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56">
        <f>CF49</f>
        <v>1218225.63</v>
      </c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8"/>
    </row>
  </sheetData>
  <sheetProtection/>
  <mergeCells count="317">
    <mergeCell ref="AN30:AS30"/>
    <mergeCell ref="AT30:BI30"/>
    <mergeCell ref="BJ30:CE30"/>
    <mergeCell ref="DN30:ED30"/>
    <mergeCell ref="EE30:ES30"/>
    <mergeCell ref="ET30:FI30"/>
    <mergeCell ref="DN31:ED31"/>
    <mergeCell ref="EE31:ES31"/>
    <mergeCell ref="ET31:FI31"/>
    <mergeCell ref="EE37:ES37"/>
    <mergeCell ref="CF40:CV40"/>
    <mergeCell ref="CF46:CV46"/>
    <mergeCell ref="EE44:ES44"/>
    <mergeCell ref="CW46:DM46"/>
    <mergeCell ref="CF44:CV44"/>
    <mergeCell ref="CW44:DM44"/>
    <mergeCell ref="AT45:BI45"/>
    <mergeCell ref="CF30:CV30"/>
    <mergeCell ref="CW31:DM31"/>
    <mergeCell ref="CW30:DM30"/>
    <mergeCell ref="CW41:DM41"/>
    <mergeCell ref="DN41:ED41"/>
    <mergeCell ref="BJ39:CE39"/>
    <mergeCell ref="CW43:DM43"/>
    <mergeCell ref="AT38:BI38"/>
    <mergeCell ref="AT44:BI44"/>
    <mergeCell ref="DN22:ED22"/>
    <mergeCell ref="DN24:ED24"/>
    <mergeCell ref="EE22:ES22"/>
    <mergeCell ref="EE24:ES24"/>
    <mergeCell ref="AN24:AS24"/>
    <mergeCell ref="BJ24:CE24"/>
    <mergeCell ref="CF24:CV24"/>
    <mergeCell ref="BJ23:CE23"/>
    <mergeCell ref="CW23:DM23"/>
    <mergeCell ref="CF22:CV22"/>
    <mergeCell ref="A22:AM22"/>
    <mergeCell ref="AN22:AS22"/>
    <mergeCell ref="AT22:BI22"/>
    <mergeCell ref="BJ22:CE22"/>
    <mergeCell ref="CW22:DM22"/>
    <mergeCell ref="DN45:ED45"/>
    <mergeCell ref="A23:AM23"/>
    <mergeCell ref="AN23:AS23"/>
    <mergeCell ref="AT23:BI23"/>
    <mergeCell ref="AT34:BI34"/>
    <mergeCell ref="BJ46:CE46"/>
    <mergeCell ref="EE42:ES42"/>
    <mergeCell ref="DN40:ED40"/>
    <mergeCell ref="EE40:ES40"/>
    <mergeCell ref="EE43:ES43"/>
    <mergeCell ref="ET43:FI43"/>
    <mergeCell ref="ET42:FI42"/>
    <mergeCell ref="DN43:ED43"/>
    <mergeCell ref="EE41:ES41"/>
    <mergeCell ref="ET41:FJ41"/>
    <mergeCell ref="AN38:AS38"/>
    <mergeCell ref="A31:AM31"/>
    <mergeCell ref="A36:AM36"/>
    <mergeCell ref="A30:AM30"/>
    <mergeCell ref="A32:AM32"/>
    <mergeCell ref="CW24:DM24"/>
    <mergeCell ref="A24:AM24"/>
    <mergeCell ref="A35:AM35"/>
    <mergeCell ref="AN32:AS32"/>
    <mergeCell ref="AT32:BI32"/>
    <mergeCell ref="AT40:BI40"/>
    <mergeCell ref="A40:AM40"/>
    <mergeCell ref="AN40:AS40"/>
    <mergeCell ref="AN42:AS42"/>
    <mergeCell ref="AN45:AS45"/>
    <mergeCell ref="AN41:AS41"/>
    <mergeCell ref="A42:AM42"/>
    <mergeCell ref="AN44:AS44"/>
    <mergeCell ref="A43:AM43"/>
    <mergeCell ref="AN43:AS43"/>
    <mergeCell ref="A21:AM21"/>
    <mergeCell ref="AN21:AS21"/>
    <mergeCell ref="AT21:BI21"/>
    <mergeCell ref="BJ21:CE21"/>
    <mergeCell ref="BJ35:CE35"/>
    <mergeCell ref="AN35:AS35"/>
    <mergeCell ref="AT35:BI35"/>
    <mergeCell ref="BJ32:CE32"/>
    <mergeCell ref="AN34:AS34"/>
    <mergeCell ref="A33:AM33"/>
    <mergeCell ref="A49:AM49"/>
    <mergeCell ref="AN49:AS49"/>
    <mergeCell ref="BJ49:CE49"/>
    <mergeCell ref="CF49:CV49"/>
    <mergeCell ref="CW49:DM49"/>
    <mergeCell ref="A41:AM41"/>
    <mergeCell ref="A45:AM45"/>
    <mergeCell ref="A48:AM48"/>
    <mergeCell ref="A44:AM44"/>
    <mergeCell ref="BJ41:CE41"/>
    <mergeCell ref="ET49:FJ49"/>
    <mergeCell ref="ET38:FJ38"/>
    <mergeCell ref="BJ45:CE45"/>
    <mergeCell ref="BJ38:CE38"/>
    <mergeCell ref="DN38:ED38"/>
    <mergeCell ref="ET40:FJ40"/>
    <mergeCell ref="DN39:ED39"/>
    <mergeCell ref="CW39:DM39"/>
    <mergeCell ref="EE38:ES38"/>
    <mergeCell ref="EE39:ES39"/>
    <mergeCell ref="ET20:FJ20"/>
    <mergeCell ref="DN49:ED49"/>
    <mergeCell ref="AT49:BI49"/>
    <mergeCell ref="EE49:ES49"/>
    <mergeCell ref="AT41:BI41"/>
    <mergeCell ref="AT46:BI46"/>
    <mergeCell ref="DN36:ED36"/>
    <mergeCell ref="CF36:CV36"/>
    <mergeCell ref="CF41:CV41"/>
    <mergeCell ref="DN37:ED37"/>
    <mergeCell ref="ET19:FJ19"/>
    <mergeCell ref="EE19:ES19"/>
    <mergeCell ref="ET18:FJ18"/>
    <mergeCell ref="EE18:ES18"/>
    <mergeCell ref="CF16:ES16"/>
    <mergeCell ref="CF17:CV17"/>
    <mergeCell ref="DN18:ED18"/>
    <mergeCell ref="CF18:CV18"/>
    <mergeCell ref="DN19:ED19"/>
    <mergeCell ref="ET16:FJ17"/>
    <mergeCell ref="ET21:FJ21"/>
    <mergeCell ref="ET23:FJ23"/>
    <mergeCell ref="EE32:ES32"/>
    <mergeCell ref="ET34:FJ34"/>
    <mergeCell ref="EE35:ES35"/>
    <mergeCell ref="ET35:FJ35"/>
    <mergeCell ref="ET32:FJ32"/>
    <mergeCell ref="ET22:FI22"/>
    <mergeCell ref="ET24:FI24"/>
    <mergeCell ref="ET33:FI33"/>
    <mergeCell ref="DN20:ED20"/>
    <mergeCell ref="CF31:CV31"/>
    <mergeCell ref="AN19:AS19"/>
    <mergeCell ref="AT19:BI19"/>
    <mergeCell ref="BJ19:CE19"/>
    <mergeCell ref="CF20:CV20"/>
    <mergeCell ref="AT20:BI20"/>
    <mergeCell ref="BJ20:CE20"/>
    <mergeCell ref="CF19:CV19"/>
    <mergeCell ref="AT24:BI24"/>
    <mergeCell ref="A39:AM39"/>
    <mergeCell ref="AT37:BI37"/>
    <mergeCell ref="CF38:CV38"/>
    <mergeCell ref="DN32:ED32"/>
    <mergeCell ref="CW20:DM20"/>
    <mergeCell ref="CF32:CV32"/>
    <mergeCell ref="CW38:DM38"/>
    <mergeCell ref="DN21:ED21"/>
    <mergeCell ref="CW21:DM21"/>
    <mergeCell ref="CF21:CV21"/>
    <mergeCell ref="A38:AM38"/>
    <mergeCell ref="A34:AM34"/>
    <mergeCell ref="AN36:AS36"/>
    <mergeCell ref="ET11:FJ11"/>
    <mergeCell ref="AU11:ED11"/>
    <mergeCell ref="V12:ED12"/>
    <mergeCell ref="ET13:FJ13"/>
    <mergeCell ref="A15:FJ15"/>
    <mergeCell ref="DN17:ED17"/>
    <mergeCell ref="CW17:DM17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AN20:AS20"/>
    <mergeCell ref="A37:AM37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CW19:DM19"/>
    <mergeCell ref="BK7:CE7"/>
    <mergeCell ref="A46:AM46"/>
    <mergeCell ref="AN48:AS48"/>
    <mergeCell ref="AT48:BI48"/>
    <mergeCell ref="BJ48:CE48"/>
    <mergeCell ref="AN46:AS46"/>
    <mergeCell ref="A47:AM47"/>
    <mergeCell ref="A19:AM19"/>
    <mergeCell ref="A20:AM20"/>
    <mergeCell ref="AN47:AS47"/>
    <mergeCell ref="AT47:BI47"/>
    <mergeCell ref="BJ47:CE47"/>
    <mergeCell ref="CF47:CV47"/>
    <mergeCell ref="EE21:ES21"/>
    <mergeCell ref="DN46:ED46"/>
    <mergeCell ref="CF39:CV39"/>
    <mergeCell ref="CF34:CV34"/>
    <mergeCell ref="CW32:DM32"/>
    <mergeCell ref="AT39:BI39"/>
    <mergeCell ref="ET48:FI48"/>
    <mergeCell ref="EE48:ES48"/>
    <mergeCell ref="ET47:FI47"/>
    <mergeCell ref="EE47:ES47"/>
    <mergeCell ref="CF48:CV48"/>
    <mergeCell ref="CW47:DM47"/>
    <mergeCell ref="CW48:DM48"/>
    <mergeCell ref="DN48:ED48"/>
    <mergeCell ref="ET45:FI45"/>
    <mergeCell ref="ET46:FI46"/>
    <mergeCell ref="DN47:ED47"/>
    <mergeCell ref="EE46:ES46"/>
    <mergeCell ref="ET44:FI44"/>
    <mergeCell ref="DN44:ED44"/>
    <mergeCell ref="CW42:DM42"/>
    <mergeCell ref="AT36:BI36"/>
    <mergeCell ref="CF42:CV42"/>
    <mergeCell ref="BJ44:CE44"/>
    <mergeCell ref="BJ40:CE40"/>
    <mergeCell ref="EE45:ES45"/>
    <mergeCell ref="AT42:BI42"/>
    <mergeCell ref="BJ42:CE42"/>
    <mergeCell ref="AT43:BI43"/>
    <mergeCell ref="BJ43:CE43"/>
    <mergeCell ref="AN31:AS31"/>
    <mergeCell ref="AT31:BI31"/>
    <mergeCell ref="AN33:AS33"/>
    <mergeCell ref="CF35:CV35"/>
    <mergeCell ref="BJ31:CE31"/>
    <mergeCell ref="CW45:DM45"/>
    <mergeCell ref="CF45:CV45"/>
    <mergeCell ref="CF43:CV43"/>
    <mergeCell ref="BJ36:CE36"/>
    <mergeCell ref="AT33:BI33"/>
    <mergeCell ref="DN42:ED42"/>
    <mergeCell ref="DN34:ED34"/>
    <mergeCell ref="CF37:CV37"/>
    <mergeCell ref="CW37:DM37"/>
    <mergeCell ref="AN37:AS37"/>
    <mergeCell ref="BJ37:CE37"/>
    <mergeCell ref="AN39:AS39"/>
    <mergeCell ref="CW40:DM40"/>
    <mergeCell ref="DN35:ED35"/>
    <mergeCell ref="BJ34:CE34"/>
    <mergeCell ref="ET37:FJ37"/>
    <mergeCell ref="BJ33:CE33"/>
    <mergeCell ref="CW33:DM33"/>
    <mergeCell ref="DN33:ED33"/>
    <mergeCell ref="EE33:ES33"/>
    <mergeCell ref="CW35:DM35"/>
    <mergeCell ref="EE36:ES36"/>
    <mergeCell ref="CW36:DM36"/>
    <mergeCell ref="CW34:DM34"/>
    <mergeCell ref="CF33:CV33"/>
    <mergeCell ref="ET39:FJ39"/>
    <mergeCell ref="EE34:ES34"/>
    <mergeCell ref="ET36:FJ36"/>
    <mergeCell ref="AT25:BI25"/>
    <mergeCell ref="AT26:BI26"/>
    <mergeCell ref="AT27:BI27"/>
    <mergeCell ref="AT29:BI29"/>
    <mergeCell ref="BJ25:CE25"/>
    <mergeCell ref="BJ26:CE26"/>
    <mergeCell ref="BJ27:CE27"/>
    <mergeCell ref="CF25:CV25"/>
    <mergeCell ref="CF26:CV26"/>
    <mergeCell ref="CF27:CV27"/>
    <mergeCell ref="CF29:CV29"/>
    <mergeCell ref="CW25:DM25"/>
    <mergeCell ref="CW26:DM26"/>
    <mergeCell ref="CW27:DM27"/>
    <mergeCell ref="CW29:DM29"/>
    <mergeCell ref="CF28:CV28"/>
    <mergeCell ref="DN25:ED25"/>
    <mergeCell ref="DN26:ED26"/>
    <mergeCell ref="DN27:ED27"/>
    <mergeCell ref="DN29:ED29"/>
    <mergeCell ref="EE25:ES25"/>
    <mergeCell ref="EE26:ES26"/>
    <mergeCell ref="EE27:ES27"/>
    <mergeCell ref="EE29:ES29"/>
    <mergeCell ref="DN28:ED28"/>
    <mergeCell ref="ET25:FI25"/>
    <mergeCell ref="ET26:FI26"/>
    <mergeCell ref="ET27:FI27"/>
    <mergeCell ref="ET29:FI29"/>
    <mergeCell ref="A25:AM25"/>
    <mergeCell ref="A26:AM26"/>
    <mergeCell ref="A27:AM27"/>
    <mergeCell ref="A29:AM29"/>
    <mergeCell ref="AN25:AS25"/>
    <mergeCell ref="CW28:DM28"/>
    <mergeCell ref="AN26:AS26"/>
    <mergeCell ref="ET28:FI28"/>
    <mergeCell ref="AN27:AS27"/>
    <mergeCell ref="AN29:AS29"/>
    <mergeCell ref="A28:AM28"/>
    <mergeCell ref="AN28:AS28"/>
    <mergeCell ref="AT28:BI28"/>
    <mergeCell ref="BJ28:CE28"/>
    <mergeCell ref="EE28:ES28"/>
    <mergeCell ref="BJ29:CE29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M72"/>
  <sheetViews>
    <sheetView tabSelected="1" view="pageBreakPreview" zoomScale="90" zoomScaleSheetLayoutView="90" workbookViewId="0" topLeftCell="A20">
      <selection activeCell="CX37" sqref="CX37:DJ37"/>
    </sheetView>
  </sheetViews>
  <sheetFormatPr defaultColWidth="0.875" defaultRowHeight="12.75"/>
  <cols>
    <col min="1" max="31" width="0.875" style="1" customWidth="1"/>
    <col min="32" max="32" width="0.37109375" style="1" customWidth="1"/>
    <col min="33" max="36" width="0.875" style="1" hidden="1" customWidth="1"/>
    <col min="37" max="53" width="0.875" style="1" customWidth="1"/>
    <col min="54" max="54" width="12.875" style="1" customWidth="1"/>
    <col min="55" max="69" width="0.875" style="1" customWidth="1"/>
    <col min="70" max="70" width="0.12890625" style="1" customWidth="1"/>
    <col min="71" max="72" width="0.875" style="1" hidden="1" customWidth="1"/>
    <col min="73" max="162" width="0.875" style="1" customWidth="1"/>
    <col min="163" max="163" width="0.6171875" style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34" t="s">
        <v>27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</row>
    <row r="3" spans="1:166" ht="21.75" customHeight="1">
      <c r="A3" s="92" t="s">
        <v>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3"/>
      <c r="AK3" s="111" t="s">
        <v>17</v>
      </c>
      <c r="AL3" s="92"/>
      <c r="AM3" s="92"/>
      <c r="AN3" s="92"/>
      <c r="AO3" s="92"/>
      <c r="AP3" s="93"/>
      <c r="AQ3" s="111" t="s">
        <v>85</v>
      </c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3"/>
      <c r="BC3" s="111" t="s">
        <v>54</v>
      </c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3"/>
      <c r="BU3" s="111" t="s">
        <v>24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3"/>
      <c r="CH3" s="98" t="s">
        <v>18</v>
      </c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100"/>
      <c r="EK3" s="98" t="s">
        <v>26</v>
      </c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</row>
    <row r="4" spans="1:166" ht="33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5"/>
      <c r="AK4" s="112"/>
      <c r="AL4" s="94"/>
      <c r="AM4" s="94"/>
      <c r="AN4" s="94"/>
      <c r="AO4" s="94"/>
      <c r="AP4" s="95"/>
      <c r="AQ4" s="112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5"/>
      <c r="BC4" s="112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5"/>
      <c r="BU4" s="112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5"/>
      <c r="CH4" s="98" t="s">
        <v>84</v>
      </c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100"/>
      <c r="CX4" s="98" t="s">
        <v>19</v>
      </c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100"/>
      <c r="DK4" s="98" t="s">
        <v>20</v>
      </c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100"/>
      <c r="DX4" s="98" t="s">
        <v>21</v>
      </c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100"/>
      <c r="EK4" s="98" t="s">
        <v>25</v>
      </c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100"/>
      <c r="EX4" s="98" t="s">
        <v>30</v>
      </c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</row>
    <row r="5" spans="1:166" ht="8.25" customHeight="1" thickBot="1">
      <c r="A5" s="96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7"/>
      <c r="AK5" s="203">
        <v>2</v>
      </c>
      <c r="AL5" s="113"/>
      <c r="AM5" s="113"/>
      <c r="AN5" s="113"/>
      <c r="AO5" s="113"/>
      <c r="AP5" s="114"/>
      <c r="AQ5" s="203">
        <v>3</v>
      </c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4"/>
      <c r="BC5" s="203">
        <v>4</v>
      </c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4"/>
      <c r="BU5" s="203">
        <v>5</v>
      </c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4"/>
      <c r="CH5" s="203">
        <v>6</v>
      </c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4"/>
      <c r="CX5" s="203">
        <v>7</v>
      </c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4"/>
      <c r="DK5" s="203">
        <v>8</v>
      </c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4"/>
      <c r="DX5" s="203">
        <v>9</v>
      </c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4"/>
      <c r="EK5" s="203">
        <v>10</v>
      </c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4"/>
      <c r="EX5" s="203">
        <v>11</v>
      </c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</row>
    <row r="6" spans="1:166" ht="15" customHeight="1">
      <c r="A6" s="87" t="s">
        <v>23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199"/>
      <c r="AK6" s="204" t="s">
        <v>33</v>
      </c>
      <c r="AL6" s="205"/>
      <c r="AM6" s="205"/>
      <c r="AN6" s="205"/>
      <c r="AO6" s="205"/>
      <c r="AP6" s="206"/>
      <c r="AQ6" s="140" t="s">
        <v>41</v>
      </c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2"/>
      <c r="BC6" s="196">
        <f>BC8+BC45+BC49+BC54+BC58+BC66+BC68</f>
        <v>5570300</v>
      </c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8"/>
      <c r="BU6" s="196">
        <f>BC6</f>
        <v>5570300</v>
      </c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8"/>
      <c r="CH6" s="193">
        <f>CH8+CH45+CH49+CH54+CH58+CH66+CH68</f>
        <v>1646932.1300000001</v>
      </c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5"/>
      <c r="CX6" s="196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8"/>
      <c r="DK6" s="196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8"/>
      <c r="DX6" s="193">
        <f>CH6</f>
        <v>1646932.1300000001</v>
      </c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5"/>
      <c r="EK6" s="200">
        <f>BC6-CH6</f>
        <v>3923367.87</v>
      </c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2"/>
      <c r="EX6" s="196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207"/>
    </row>
    <row r="7" spans="1:166" ht="10.5" customHeight="1">
      <c r="A7" s="208" t="s">
        <v>16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/>
      <c r="AK7" s="46"/>
      <c r="AL7" s="47"/>
      <c r="AM7" s="47"/>
      <c r="AN7" s="47"/>
      <c r="AO7" s="47"/>
      <c r="AP7" s="48"/>
      <c r="AQ7" s="53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8"/>
      <c r="BC7" s="172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1"/>
      <c r="BU7" s="172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1"/>
      <c r="CH7" s="172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1"/>
      <c r="CX7" s="172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1"/>
      <c r="DK7" s="172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1"/>
      <c r="DX7" s="68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70"/>
      <c r="EK7" s="172">
        <f>BC7-DX7</f>
        <v>0</v>
      </c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1"/>
      <c r="EX7" s="172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3"/>
    </row>
    <row r="8" spans="1:166" ht="12.75" customHeight="1">
      <c r="A8" s="189" t="s">
        <v>108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90"/>
      <c r="AK8" s="164"/>
      <c r="AL8" s="165"/>
      <c r="AM8" s="165"/>
      <c r="AN8" s="165"/>
      <c r="AO8" s="165"/>
      <c r="AP8" s="166"/>
      <c r="AQ8" s="176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6"/>
      <c r="BC8" s="177">
        <f>BC9+BC14+BC34+BC36</f>
        <v>4027500</v>
      </c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9"/>
      <c r="BU8" s="177">
        <f aca="true" t="shared" si="0" ref="BU8:BU28">BC8</f>
        <v>4027500</v>
      </c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9"/>
      <c r="CH8" s="68">
        <f>CH9+CH14+CH34+CH36</f>
        <v>1271897.9100000001</v>
      </c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70"/>
      <c r="CX8" s="177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9"/>
      <c r="DK8" s="177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9"/>
      <c r="DX8" s="68">
        <f aca="true" t="shared" si="1" ref="DX8:DX25">CH8</f>
        <v>1271897.9100000001</v>
      </c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70"/>
      <c r="EK8" s="49">
        <f>BC8-CH8</f>
        <v>2755602.09</v>
      </c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1"/>
      <c r="EX8" s="172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3"/>
    </row>
    <row r="9" spans="1:169" ht="13.5" customHeight="1">
      <c r="A9" s="189" t="s">
        <v>109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90"/>
      <c r="AK9" s="164"/>
      <c r="AL9" s="165"/>
      <c r="AM9" s="165"/>
      <c r="AN9" s="165"/>
      <c r="AO9" s="165"/>
      <c r="AP9" s="166"/>
      <c r="AQ9" s="176" t="s">
        <v>220</v>
      </c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6"/>
      <c r="BC9" s="177">
        <f>BC11+BC12+BC13</f>
        <v>1031900</v>
      </c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9"/>
      <c r="BU9" s="177">
        <f t="shared" si="0"/>
        <v>1031900</v>
      </c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9"/>
      <c r="CH9" s="68">
        <f>CH10+CH13</f>
        <v>270695.55</v>
      </c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70"/>
      <c r="CX9" s="177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9"/>
      <c r="DK9" s="177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9"/>
      <c r="DX9" s="68">
        <f t="shared" si="1"/>
        <v>270695.55</v>
      </c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70"/>
      <c r="EK9" s="49">
        <f aca="true" t="shared" si="2" ref="EK9:EK16">BC9-CH9</f>
        <v>761204.45</v>
      </c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1"/>
      <c r="EX9" s="177"/>
      <c r="EY9" s="178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180"/>
      <c r="FK9" s="23"/>
      <c r="FL9" s="23"/>
      <c r="FM9" s="23"/>
    </row>
    <row r="10" spans="1:166" ht="13.5" customHeight="1">
      <c r="A10" s="191" t="s">
        <v>124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2"/>
      <c r="AK10" s="46"/>
      <c r="AL10" s="47"/>
      <c r="AM10" s="47"/>
      <c r="AN10" s="47"/>
      <c r="AO10" s="47"/>
      <c r="AP10" s="48"/>
      <c r="AQ10" s="53" t="s">
        <v>155</v>
      </c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8"/>
      <c r="BC10" s="172">
        <f>BC11+BC12</f>
        <v>982800</v>
      </c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1"/>
      <c r="BU10" s="172">
        <f t="shared" si="0"/>
        <v>982800</v>
      </c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1"/>
      <c r="CH10" s="49">
        <f>CH11+CH12</f>
        <v>258416.36000000002</v>
      </c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4"/>
      <c r="CX10" s="172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1"/>
      <c r="DK10" s="172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1"/>
      <c r="DX10" s="49">
        <f t="shared" si="1"/>
        <v>258416.36000000002</v>
      </c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4"/>
      <c r="EK10" s="49">
        <f t="shared" si="2"/>
        <v>724383.64</v>
      </c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1"/>
      <c r="EX10" s="177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80"/>
    </row>
    <row r="11" spans="1:166" ht="12.75" customHeight="1">
      <c r="A11" s="174" t="s">
        <v>110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29"/>
      <c r="AG11" s="29"/>
      <c r="AH11" s="29"/>
      <c r="AI11" s="29"/>
      <c r="AJ11" s="29"/>
      <c r="AK11" s="46"/>
      <c r="AL11" s="47"/>
      <c r="AM11" s="47"/>
      <c r="AN11" s="47"/>
      <c r="AO11" s="47"/>
      <c r="AP11" s="48"/>
      <c r="AQ11" s="53" t="s">
        <v>156</v>
      </c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8"/>
      <c r="BC11" s="172">
        <v>754500</v>
      </c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1"/>
      <c r="BR11" s="27"/>
      <c r="BS11" s="27"/>
      <c r="BT11" s="27"/>
      <c r="BU11" s="172">
        <f t="shared" si="0"/>
        <v>754500</v>
      </c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1"/>
      <c r="CH11" s="49">
        <v>193830.04</v>
      </c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4"/>
      <c r="CX11" s="172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1"/>
      <c r="DK11" s="172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1"/>
      <c r="DX11" s="49">
        <f t="shared" si="1"/>
        <v>193830.04</v>
      </c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4"/>
      <c r="EK11" s="49">
        <f t="shared" si="2"/>
        <v>560669.96</v>
      </c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1"/>
      <c r="EX11" s="172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3"/>
    </row>
    <row r="12" spans="1:166" ht="12.75" customHeight="1">
      <c r="A12" s="174" t="s">
        <v>133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29"/>
      <c r="AG12" s="29"/>
      <c r="AH12" s="29"/>
      <c r="AI12" s="29"/>
      <c r="AJ12" s="29"/>
      <c r="AK12" s="46"/>
      <c r="AL12" s="47"/>
      <c r="AM12" s="47"/>
      <c r="AN12" s="47"/>
      <c r="AO12" s="47"/>
      <c r="AP12" s="48"/>
      <c r="AQ12" s="53" t="s">
        <v>157</v>
      </c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8"/>
      <c r="BC12" s="172">
        <v>228300</v>
      </c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1"/>
      <c r="BR12" s="27"/>
      <c r="BS12" s="27"/>
      <c r="BT12" s="27"/>
      <c r="BU12" s="172">
        <f t="shared" si="0"/>
        <v>228300</v>
      </c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1"/>
      <c r="CH12" s="172">
        <v>64586.32</v>
      </c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1"/>
      <c r="CX12" s="172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1"/>
      <c r="DK12" s="172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1"/>
      <c r="DX12" s="49">
        <f t="shared" si="1"/>
        <v>64586.32</v>
      </c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4"/>
      <c r="EK12" s="49">
        <f t="shared" si="2"/>
        <v>163713.68</v>
      </c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1"/>
      <c r="EX12" s="172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3"/>
    </row>
    <row r="13" spans="1:166" ht="12.75" customHeight="1">
      <c r="A13" s="174" t="s">
        <v>219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29"/>
      <c r="AH13" s="29"/>
      <c r="AI13" s="29"/>
      <c r="AJ13" s="29"/>
      <c r="AK13" s="46"/>
      <c r="AL13" s="47"/>
      <c r="AM13" s="47"/>
      <c r="AN13" s="47"/>
      <c r="AO13" s="47"/>
      <c r="AP13" s="48"/>
      <c r="AQ13" s="53" t="s">
        <v>230</v>
      </c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8"/>
      <c r="BC13" s="172">
        <v>49100</v>
      </c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1"/>
      <c r="BR13" s="32"/>
      <c r="BS13" s="32"/>
      <c r="BT13" s="33"/>
      <c r="BU13" s="172">
        <f>BC13</f>
        <v>49100</v>
      </c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1"/>
      <c r="CH13" s="172">
        <v>12279.19</v>
      </c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1"/>
      <c r="CX13" s="172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1"/>
      <c r="DK13" s="172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1"/>
      <c r="DX13" s="49">
        <f>CH13</f>
        <v>12279.19</v>
      </c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4"/>
      <c r="EK13" s="49">
        <f>BC13-CH13</f>
        <v>36820.81</v>
      </c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1"/>
      <c r="EX13" s="172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3"/>
    </row>
    <row r="14" spans="1:166" ht="15.75" customHeight="1">
      <c r="A14" s="216" t="s">
        <v>111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7"/>
      <c r="AK14" s="164"/>
      <c r="AL14" s="165"/>
      <c r="AM14" s="165"/>
      <c r="AN14" s="165"/>
      <c r="AO14" s="165"/>
      <c r="AP14" s="166"/>
      <c r="AQ14" s="176" t="s">
        <v>139</v>
      </c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6"/>
      <c r="BC14" s="177">
        <f>BC15+BC18+BC19+BC28+BC31</f>
        <v>2846800</v>
      </c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9"/>
      <c r="BU14" s="177">
        <f t="shared" si="0"/>
        <v>2846800</v>
      </c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9"/>
      <c r="CH14" s="68">
        <f>CH15+CH19+CH28+CH31+CH18</f>
        <v>974076.3600000001</v>
      </c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9"/>
      <c r="CX14" s="177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9"/>
      <c r="DK14" s="177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9"/>
      <c r="DX14" s="49">
        <f t="shared" si="1"/>
        <v>974076.3600000001</v>
      </c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4"/>
      <c r="EK14" s="49">
        <f t="shared" si="2"/>
        <v>1872723.64</v>
      </c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1"/>
      <c r="EX14" s="177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80"/>
    </row>
    <row r="15" spans="1:166" ht="13.5" customHeight="1">
      <c r="A15" s="174" t="s">
        <v>124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218"/>
      <c r="AK15" s="164"/>
      <c r="AL15" s="165"/>
      <c r="AM15" s="165"/>
      <c r="AN15" s="165"/>
      <c r="AO15" s="165"/>
      <c r="AP15" s="166"/>
      <c r="AQ15" s="176" t="s">
        <v>221</v>
      </c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6"/>
      <c r="BC15" s="177">
        <f>BC16+BC17</f>
        <v>2171600</v>
      </c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9"/>
      <c r="BU15" s="172">
        <f t="shared" si="0"/>
        <v>2171600</v>
      </c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1"/>
      <c r="CH15" s="68">
        <f>CH16+CH17</f>
        <v>751659.36</v>
      </c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9"/>
      <c r="CX15" s="177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9"/>
      <c r="DK15" s="177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9"/>
      <c r="DX15" s="68">
        <f t="shared" si="1"/>
        <v>751659.36</v>
      </c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70"/>
      <c r="EK15" s="49">
        <f t="shared" si="2"/>
        <v>1419940.6400000001</v>
      </c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1"/>
      <c r="EX15" s="177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80"/>
    </row>
    <row r="16" spans="1:166" ht="12.75" customHeight="1">
      <c r="A16" s="215" t="s">
        <v>110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6"/>
      <c r="AH16" s="26"/>
      <c r="AI16" s="26"/>
      <c r="AJ16" s="26"/>
      <c r="AK16" s="46"/>
      <c r="AL16" s="47"/>
      <c r="AM16" s="47"/>
      <c r="AN16" s="47"/>
      <c r="AO16" s="47"/>
      <c r="AP16" s="48"/>
      <c r="AQ16" s="53" t="s">
        <v>158</v>
      </c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8"/>
      <c r="BC16" s="172">
        <v>1667700</v>
      </c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1"/>
      <c r="BR16" s="27"/>
      <c r="BS16" s="27"/>
      <c r="BT16" s="27"/>
      <c r="BU16" s="172">
        <f t="shared" si="0"/>
        <v>1667700</v>
      </c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1"/>
      <c r="CH16" s="172">
        <v>554275.28</v>
      </c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1"/>
      <c r="CX16" s="172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1"/>
      <c r="DK16" s="172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1"/>
      <c r="DX16" s="49">
        <f t="shared" si="1"/>
        <v>554275.28</v>
      </c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4"/>
      <c r="EK16" s="49">
        <f t="shared" si="2"/>
        <v>1113424.72</v>
      </c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1"/>
      <c r="EX16" s="172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3"/>
    </row>
    <row r="17" spans="1:166" ht="12.75" customHeight="1">
      <c r="A17" s="174" t="s">
        <v>133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26"/>
      <c r="AG17" s="26"/>
      <c r="AH17" s="26"/>
      <c r="AI17" s="26"/>
      <c r="AJ17" s="26"/>
      <c r="AK17" s="46"/>
      <c r="AL17" s="47"/>
      <c r="AM17" s="47"/>
      <c r="AN17" s="47"/>
      <c r="AO17" s="47"/>
      <c r="AP17" s="48"/>
      <c r="AQ17" s="53" t="s">
        <v>159</v>
      </c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8"/>
      <c r="BC17" s="172">
        <v>503900</v>
      </c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1"/>
      <c r="BR17" s="27"/>
      <c r="BS17" s="27"/>
      <c r="BT17" s="27"/>
      <c r="BU17" s="172">
        <f t="shared" si="0"/>
        <v>503900</v>
      </c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1"/>
      <c r="CH17" s="172">
        <v>197384.08</v>
      </c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1"/>
      <c r="CX17" s="172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1"/>
      <c r="DK17" s="172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1"/>
      <c r="DX17" s="49">
        <f t="shared" si="1"/>
        <v>197384.08</v>
      </c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4"/>
      <c r="EK17" s="49">
        <f aca="true" t="shared" si="3" ref="EK17:EK22">BC17-CH17</f>
        <v>306515.92000000004</v>
      </c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1"/>
      <c r="EX17" s="172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3"/>
    </row>
    <row r="18" spans="1:166" ht="12.75" customHeight="1">
      <c r="A18" s="174" t="s">
        <v>219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26"/>
      <c r="AH18" s="26"/>
      <c r="AI18" s="26"/>
      <c r="AJ18" s="26"/>
      <c r="AK18" s="46"/>
      <c r="AL18" s="47"/>
      <c r="AM18" s="47"/>
      <c r="AN18" s="47"/>
      <c r="AO18" s="47"/>
      <c r="AP18" s="48"/>
      <c r="AQ18" s="53" t="s">
        <v>231</v>
      </c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8"/>
      <c r="BC18" s="172">
        <v>170400</v>
      </c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1"/>
      <c r="BR18" s="32"/>
      <c r="BS18" s="32"/>
      <c r="BT18" s="33"/>
      <c r="BU18" s="172">
        <f>BC18</f>
        <v>170400</v>
      </c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1"/>
      <c r="CH18" s="172">
        <v>42608.8</v>
      </c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1"/>
      <c r="CX18" s="172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1"/>
      <c r="DK18" s="172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1"/>
      <c r="DX18" s="49">
        <f>CH18</f>
        <v>42608.8</v>
      </c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4"/>
      <c r="EK18" s="49">
        <f t="shared" si="3"/>
        <v>127791.2</v>
      </c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1"/>
      <c r="EX18" s="172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3"/>
    </row>
    <row r="19" spans="1:166" ht="12.75" customHeight="1">
      <c r="A19" s="175" t="s">
        <v>126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43"/>
      <c r="AH19" s="43"/>
      <c r="AI19" s="43"/>
      <c r="AJ19" s="43"/>
      <c r="AK19" s="46"/>
      <c r="AL19" s="47"/>
      <c r="AM19" s="47"/>
      <c r="AN19" s="47"/>
      <c r="AO19" s="47"/>
      <c r="AP19" s="48"/>
      <c r="AQ19" s="176" t="s">
        <v>223</v>
      </c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6"/>
      <c r="BC19" s="177">
        <f>BC20+BC23</f>
        <v>287100</v>
      </c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9"/>
      <c r="BR19" s="34"/>
      <c r="BS19" s="34"/>
      <c r="BT19" s="35"/>
      <c r="BU19" s="177">
        <f>BC19</f>
        <v>287100</v>
      </c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9"/>
      <c r="CH19" s="68">
        <f>CH20+CH23</f>
        <v>103464.42</v>
      </c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9"/>
      <c r="CX19" s="177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9"/>
      <c r="DK19" s="177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9"/>
      <c r="DX19" s="68">
        <f>CH19</f>
        <v>103464.42</v>
      </c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70"/>
      <c r="EK19" s="68">
        <f t="shared" si="3"/>
        <v>183635.58000000002</v>
      </c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9"/>
      <c r="EX19" s="177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80"/>
    </row>
    <row r="20" spans="1:166" ht="12.75" customHeight="1">
      <c r="A20" s="174" t="s">
        <v>126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26"/>
      <c r="AH20" s="26"/>
      <c r="AI20" s="26"/>
      <c r="AJ20" s="26"/>
      <c r="AK20" s="46"/>
      <c r="AL20" s="47"/>
      <c r="AM20" s="47"/>
      <c r="AN20" s="47"/>
      <c r="AO20" s="47"/>
      <c r="AP20" s="48"/>
      <c r="AQ20" s="53" t="s">
        <v>164</v>
      </c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8"/>
      <c r="BC20" s="172">
        <f>BC21+BC22</f>
        <v>86900</v>
      </c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1"/>
      <c r="BR20" s="32"/>
      <c r="BS20" s="32"/>
      <c r="BT20" s="33"/>
      <c r="BU20" s="172">
        <f>BC20</f>
        <v>86900</v>
      </c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1"/>
      <c r="CH20" s="172">
        <f>CH21+CH22</f>
        <v>60467</v>
      </c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1"/>
      <c r="CX20" s="172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1"/>
      <c r="DK20" s="172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1"/>
      <c r="DX20" s="49">
        <f>CH20</f>
        <v>60467</v>
      </c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4"/>
      <c r="EK20" s="49">
        <f t="shared" si="3"/>
        <v>26433</v>
      </c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1"/>
      <c r="EX20" s="172"/>
      <c r="EY20" s="170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3"/>
    </row>
    <row r="21" spans="1:166" ht="12.75" customHeight="1">
      <c r="A21" s="174" t="s">
        <v>132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26"/>
      <c r="AH21" s="26"/>
      <c r="AI21" s="26"/>
      <c r="AJ21" s="26"/>
      <c r="AK21" s="46"/>
      <c r="AL21" s="47"/>
      <c r="AM21" s="47"/>
      <c r="AN21" s="47"/>
      <c r="AO21" s="47"/>
      <c r="AP21" s="48"/>
      <c r="AQ21" s="53" t="s">
        <v>163</v>
      </c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8"/>
      <c r="BC21" s="172">
        <v>6000</v>
      </c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1"/>
      <c r="BR21" s="32"/>
      <c r="BS21" s="32"/>
      <c r="BT21" s="33"/>
      <c r="BU21" s="172">
        <f>BC21</f>
        <v>6000</v>
      </c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1"/>
      <c r="CH21" s="172">
        <v>0</v>
      </c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1"/>
      <c r="CX21" s="172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1"/>
      <c r="DK21" s="172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1"/>
      <c r="DX21" s="49">
        <f>CH21</f>
        <v>0</v>
      </c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4"/>
      <c r="EK21" s="49">
        <f t="shared" si="3"/>
        <v>6000</v>
      </c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1"/>
      <c r="EX21" s="172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3"/>
    </row>
    <row r="22" spans="1:166" ht="12.75" customHeight="1">
      <c r="A22" s="174" t="s">
        <v>127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26"/>
      <c r="AH22" s="26"/>
      <c r="AI22" s="26"/>
      <c r="AJ22" s="26"/>
      <c r="AK22" s="46"/>
      <c r="AL22" s="47"/>
      <c r="AM22" s="47"/>
      <c r="AN22" s="47"/>
      <c r="AO22" s="47"/>
      <c r="AP22" s="48"/>
      <c r="AQ22" s="53" t="s">
        <v>228</v>
      </c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8"/>
      <c r="BC22" s="172">
        <v>80900</v>
      </c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1"/>
      <c r="BR22" s="32"/>
      <c r="BS22" s="32"/>
      <c r="BT22" s="33"/>
      <c r="BU22" s="172">
        <v>76300</v>
      </c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1"/>
      <c r="CH22" s="172">
        <v>60467</v>
      </c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1"/>
      <c r="CX22" s="172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1"/>
      <c r="DK22" s="172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1"/>
      <c r="DX22" s="49">
        <f>CH22</f>
        <v>60467</v>
      </c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4"/>
      <c r="EK22" s="49">
        <f t="shared" si="3"/>
        <v>20433</v>
      </c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1"/>
      <c r="EX22" s="172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3"/>
    </row>
    <row r="23" spans="1:166" ht="12" customHeight="1">
      <c r="A23" s="104" t="s">
        <v>126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86"/>
      <c r="AK23" s="46"/>
      <c r="AL23" s="47"/>
      <c r="AM23" s="47"/>
      <c r="AN23" s="47"/>
      <c r="AO23" s="47"/>
      <c r="AP23" s="48"/>
      <c r="AQ23" s="53" t="s">
        <v>160</v>
      </c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8"/>
      <c r="BC23" s="172">
        <f>BC24+BC25+BC26+BC27</f>
        <v>200200</v>
      </c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1"/>
      <c r="BU23" s="172">
        <f t="shared" si="0"/>
        <v>200200</v>
      </c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1"/>
      <c r="CH23" s="49">
        <f>CH24+CH25+CH26+CH27</f>
        <v>42997.42</v>
      </c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4"/>
      <c r="CX23" s="172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1"/>
      <c r="DK23" s="177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9"/>
      <c r="DX23" s="49">
        <f t="shared" si="1"/>
        <v>42997.42</v>
      </c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4"/>
      <c r="EK23" s="49">
        <f aca="true" t="shared" si="4" ref="EK23:EK29">BC23-CH23</f>
        <v>157202.58000000002</v>
      </c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1"/>
      <c r="EX23" s="177"/>
      <c r="EY23" s="178"/>
      <c r="EZ23" s="178"/>
      <c r="FA23" s="178"/>
      <c r="FB23" s="178"/>
      <c r="FC23" s="178"/>
      <c r="FD23" s="178"/>
      <c r="FE23" s="178"/>
      <c r="FF23" s="178"/>
      <c r="FG23" s="178"/>
      <c r="FH23" s="178"/>
      <c r="FI23" s="178"/>
      <c r="FJ23" s="180"/>
    </row>
    <row r="24" spans="1:166" ht="13.5" customHeight="1">
      <c r="A24" s="174" t="s">
        <v>112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26"/>
      <c r="AG24" s="26"/>
      <c r="AH24" s="26"/>
      <c r="AI24" s="26"/>
      <c r="AJ24" s="26"/>
      <c r="AK24" s="46"/>
      <c r="AL24" s="47"/>
      <c r="AM24" s="47"/>
      <c r="AN24" s="47"/>
      <c r="AO24" s="47"/>
      <c r="AP24" s="48"/>
      <c r="AQ24" s="53" t="s">
        <v>222</v>
      </c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8"/>
      <c r="BC24" s="172">
        <v>17300</v>
      </c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1"/>
      <c r="BR24" s="27"/>
      <c r="BS24" s="27"/>
      <c r="BT24" s="27"/>
      <c r="BU24" s="172">
        <f>BC24</f>
        <v>17300</v>
      </c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1"/>
      <c r="CH24" s="49">
        <v>5813.34</v>
      </c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4"/>
      <c r="CX24" s="172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1"/>
      <c r="DK24" s="172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1"/>
      <c r="DX24" s="49">
        <f t="shared" si="1"/>
        <v>5813.34</v>
      </c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4"/>
      <c r="EK24" s="49">
        <f t="shared" si="4"/>
        <v>11486.66</v>
      </c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1"/>
      <c r="EX24" s="172"/>
      <c r="EY24" s="170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3"/>
    </row>
    <row r="25" spans="1:166" ht="15.75" customHeight="1">
      <c r="A25" s="174" t="s">
        <v>113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26"/>
      <c r="AG25" s="26"/>
      <c r="AH25" s="26"/>
      <c r="AI25" s="26"/>
      <c r="AJ25" s="26"/>
      <c r="AK25" s="46"/>
      <c r="AL25" s="47"/>
      <c r="AM25" s="47"/>
      <c r="AN25" s="47"/>
      <c r="AO25" s="47"/>
      <c r="AP25" s="48"/>
      <c r="AQ25" s="53" t="s">
        <v>161</v>
      </c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8"/>
      <c r="BC25" s="172">
        <v>64900</v>
      </c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1"/>
      <c r="BR25" s="27"/>
      <c r="BS25" s="27"/>
      <c r="BT25" s="27"/>
      <c r="BU25" s="172">
        <f t="shared" si="0"/>
        <v>64900</v>
      </c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1"/>
      <c r="CH25" s="49">
        <v>37052.08</v>
      </c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4"/>
      <c r="CX25" s="172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1"/>
      <c r="DK25" s="172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1"/>
      <c r="DX25" s="49">
        <f t="shared" si="1"/>
        <v>37052.08</v>
      </c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4"/>
      <c r="EK25" s="49">
        <f t="shared" si="4"/>
        <v>27847.92</v>
      </c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1"/>
      <c r="EX25" s="172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3"/>
    </row>
    <row r="26" spans="1:166" ht="15.75" customHeight="1">
      <c r="A26" s="104" t="s">
        <v>127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86"/>
      <c r="AK26" s="46"/>
      <c r="AL26" s="47"/>
      <c r="AM26" s="47"/>
      <c r="AN26" s="47"/>
      <c r="AO26" s="47"/>
      <c r="AP26" s="48"/>
      <c r="AQ26" s="53" t="s">
        <v>162</v>
      </c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8"/>
      <c r="BC26" s="172">
        <v>17000</v>
      </c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1"/>
      <c r="BU26" s="172">
        <f>BC26</f>
        <v>17000</v>
      </c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1"/>
      <c r="CH26" s="49">
        <v>0</v>
      </c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4"/>
      <c r="CX26" s="172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1"/>
      <c r="DK26" s="172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1"/>
      <c r="DX26" s="49">
        <f aca="true" t="shared" si="5" ref="DX26:DX33">CH26</f>
        <v>0</v>
      </c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4"/>
      <c r="EK26" s="49">
        <f t="shared" si="4"/>
        <v>17000</v>
      </c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1"/>
      <c r="EX26" s="172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3"/>
    </row>
    <row r="27" spans="1:166" ht="15.75" customHeight="1">
      <c r="A27" s="174" t="s">
        <v>132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26"/>
      <c r="AH27" s="26"/>
      <c r="AI27" s="26"/>
      <c r="AJ27" s="26"/>
      <c r="AK27" s="46"/>
      <c r="AL27" s="47"/>
      <c r="AM27" s="47"/>
      <c r="AN27" s="47"/>
      <c r="AO27" s="47"/>
      <c r="AP27" s="48"/>
      <c r="AQ27" s="53" t="s">
        <v>198</v>
      </c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8"/>
      <c r="BC27" s="172">
        <v>101000</v>
      </c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32"/>
      <c r="BS27" s="32"/>
      <c r="BT27" s="33"/>
      <c r="BU27" s="172">
        <f>BC27</f>
        <v>101000</v>
      </c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1"/>
      <c r="CH27" s="49">
        <v>132</v>
      </c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4"/>
      <c r="CX27" s="172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1"/>
      <c r="DK27" s="172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1"/>
      <c r="DX27" s="49">
        <f t="shared" si="5"/>
        <v>132</v>
      </c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4"/>
      <c r="EK27" s="49">
        <f t="shared" si="4"/>
        <v>100868</v>
      </c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4"/>
      <c r="EX27" s="172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3"/>
    </row>
    <row r="28" spans="1:166" ht="15.75" customHeight="1">
      <c r="A28" s="188" t="s">
        <v>114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7"/>
      <c r="AH28" s="7"/>
      <c r="AI28" s="7"/>
      <c r="AJ28" s="7"/>
      <c r="AK28" s="53"/>
      <c r="AL28" s="47"/>
      <c r="AM28" s="47"/>
      <c r="AN28" s="47"/>
      <c r="AO28" s="47"/>
      <c r="AP28" s="48"/>
      <c r="AQ28" s="176" t="s">
        <v>165</v>
      </c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6"/>
      <c r="BC28" s="177">
        <f>BC29+BC30</f>
        <v>29500</v>
      </c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9"/>
      <c r="BR28" s="28"/>
      <c r="BS28" s="28"/>
      <c r="BT28" s="28"/>
      <c r="BU28" s="177">
        <f t="shared" si="0"/>
        <v>29500</v>
      </c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9"/>
      <c r="CH28" s="68">
        <f>CH29+CH30</f>
        <v>2364.98</v>
      </c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70"/>
      <c r="CX28" s="177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9"/>
      <c r="DK28" s="177"/>
      <c r="DL28" s="178"/>
      <c r="DM28" s="178"/>
      <c r="DN28" s="178"/>
      <c r="DO28" s="178"/>
      <c r="DP28" s="178"/>
      <c r="DQ28" s="178"/>
      <c r="DR28" s="178"/>
      <c r="DS28" s="178"/>
      <c r="DT28" s="178"/>
      <c r="DU28" s="178"/>
      <c r="DV28" s="178"/>
      <c r="DW28" s="179"/>
      <c r="DX28" s="68">
        <f t="shared" si="5"/>
        <v>2364.98</v>
      </c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70"/>
      <c r="EK28" s="68">
        <f t="shared" si="4"/>
        <v>27135.02</v>
      </c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70"/>
      <c r="EX28" s="177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80"/>
    </row>
    <row r="29" spans="1:166" ht="15.75" customHeight="1">
      <c r="A29" s="188" t="s">
        <v>114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37"/>
      <c r="AH29" s="37"/>
      <c r="AI29" s="37"/>
      <c r="AJ29" s="37"/>
      <c r="AK29" s="177"/>
      <c r="AL29" s="178"/>
      <c r="AM29" s="178"/>
      <c r="AN29" s="178"/>
      <c r="AO29" s="178"/>
      <c r="AP29" s="179"/>
      <c r="AQ29" s="176" t="s">
        <v>166</v>
      </c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6"/>
      <c r="BC29" s="177">
        <v>9000</v>
      </c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9"/>
      <c r="BR29" s="28"/>
      <c r="BS29" s="28"/>
      <c r="BT29" s="28"/>
      <c r="BU29" s="177">
        <f>BC29</f>
        <v>9000</v>
      </c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9"/>
      <c r="CH29" s="68">
        <v>476</v>
      </c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70"/>
      <c r="CX29" s="177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9"/>
      <c r="DK29" s="177"/>
      <c r="DL29" s="178"/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79"/>
      <c r="DX29" s="68">
        <f t="shared" si="5"/>
        <v>476</v>
      </c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70"/>
      <c r="EK29" s="49">
        <f t="shared" si="4"/>
        <v>8524</v>
      </c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1"/>
      <c r="EX29" s="172"/>
      <c r="EY29" s="170"/>
      <c r="EZ29" s="170"/>
      <c r="FA29" s="170"/>
      <c r="FB29" s="170"/>
      <c r="FC29" s="170"/>
      <c r="FD29" s="170"/>
      <c r="FE29" s="170"/>
      <c r="FF29" s="170"/>
      <c r="FG29" s="170"/>
      <c r="FH29" s="170"/>
      <c r="FI29" s="170"/>
      <c r="FJ29" s="173"/>
    </row>
    <row r="30" spans="1:166" ht="15.75" customHeight="1">
      <c r="A30" s="188" t="s">
        <v>114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36"/>
      <c r="AH30" s="36"/>
      <c r="AI30" s="36"/>
      <c r="AJ30" s="36"/>
      <c r="AK30" s="177"/>
      <c r="AL30" s="178"/>
      <c r="AM30" s="178"/>
      <c r="AN30" s="178"/>
      <c r="AO30" s="178"/>
      <c r="AP30" s="179"/>
      <c r="AQ30" s="176" t="s">
        <v>167</v>
      </c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6"/>
      <c r="BC30" s="177">
        <v>20500</v>
      </c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34"/>
      <c r="BS30" s="34"/>
      <c r="BT30" s="35"/>
      <c r="BU30" s="177">
        <f>BC30</f>
        <v>20500</v>
      </c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9"/>
      <c r="CH30" s="68">
        <v>1888.98</v>
      </c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70"/>
      <c r="CX30" s="177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9"/>
      <c r="DK30" s="177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9"/>
      <c r="DX30" s="68">
        <f t="shared" si="5"/>
        <v>1888.98</v>
      </c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70"/>
      <c r="EK30" s="49">
        <f aca="true" t="shared" si="6" ref="EK30:EK35">BC30-CH30</f>
        <v>18611.02</v>
      </c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1"/>
      <c r="EX30" s="172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3"/>
    </row>
    <row r="31" spans="1:166" ht="15.75" customHeight="1">
      <c r="A31" s="191" t="s">
        <v>115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210"/>
      <c r="AG31" s="210"/>
      <c r="AH31" s="210"/>
      <c r="AI31" s="210"/>
      <c r="AJ31" s="211"/>
      <c r="AK31" s="212"/>
      <c r="AL31" s="213"/>
      <c r="AM31" s="213"/>
      <c r="AN31" s="213"/>
      <c r="AO31" s="213"/>
      <c r="AP31" s="214"/>
      <c r="AQ31" s="176" t="s">
        <v>140</v>
      </c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6"/>
      <c r="BC31" s="177">
        <v>188200</v>
      </c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9"/>
      <c r="BU31" s="177">
        <f>BC31</f>
        <v>188200</v>
      </c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9"/>
      <c r="CH31" s="68">
        <f>CH32+CH33</f>
        <v>73978.8</v>
      </c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70"/>
      <c r="CX31" s="177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9"/>
      <c r="DK31" s="177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9"/>
      <c r="DX31" s="68">
        <f t="shared" si="5"/>
        <v>73978.8</v>
      </c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70"/>
      <c r="EK31" s="49">
        <f>BC31-CH31</f>
        <v>114221.2</v>
      </c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1"/>
      <c r="EX31" s="172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3"/>
    </row>
    <row r="32" spans="1:166" ht="15.75" customHeight="1">
      <c r="A32" s="104" t="s">
        <v>116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86"/>
      <c r="AK32" s="46"/>
      <c r="AL32" s="47"/>
      <c r="AM32" s="47"/>
      <c r="AN32" s="47"/>
      <c r="AO32" s="47"/>
      <c r="AP32" s="48"/>
      <c r="AQ32" s="53" t="s">
        <v>168</v>
      </c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8"/>
      <c r="BC32" s="172">
        <v>188000</v>
      </c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1"/>
      <c r="BU32" s="172">
        <f>BC32</f>
        <v>188000</v>
      </c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1"/>
      <c r="CH32" s="49">
        <v>73778.8</v>
      </c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4"/>
      <c r="CX32" s="172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1"/>
      <c r="DK32" s="172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1"/>
      <c r="DX32" s="49">
        <f t="shared" si="5"/>
        <v>73778.8</v>
      </c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4"/>
      <c r="EK32" s="49">
        <f>BC32-CH32</f>
        <v>114221.2</v>
      </c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1"/>
      <c r="EX32" s="172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3"/>
    </row>
    <row r="33" spans="1:166" ht="15.75" customHeight="1">
      <c r="A33" s="185" t="s">
        <v>116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26"/>
      <c r="AG33" s="26"/>
      <c r="AH33" s="26"/>
      <c r="AI33" s="26"/>
      <c r="AJ33" s="26"/>
      <c r="AK33" s="46"/>
      <c r="AL33" s="47"/>
      <c r="AM33" s="47"/>
      <c r="AN33" s="47"/>
      <c r="AO33" s="47"/>
      <c r="AP33" s="48"/>
      <c r="AQ33" s="53" t="s">
        <v>169</v>
      </c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8"/>
      <c r="BC33" s="172">
        <v>200</v>
      </c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1"/>
      <c r="BR33" s="172">
        <v>200</v>
      </c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1"/>
      <c r="CH33" s="49">
        <v>200</v>
      </c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4"/>
      <c r="CX33" s="172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1"/>
      <c r="DK33" s="172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1"/>
      <c r="DX33" s="49">
        <f t="shared" si="5"/>
        <v>200</v>
      </c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4"/>
      <c r="EK33" s="49">
        <f t="shared" si="6"/>
        <v>0</v>
      </c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1"/>
      <c r="EX33" s="172"/>
      <c r="EY33" s="170"/>
      <c r="EZ33" s="170"/>
      <c r="FA33" s="170"/>
      <c r="FB33" s="170"/>
      <c r="FC33" s="170"/>
      <c r="FD33" s="170"/>
      <c r="FE33" s="170"/>
      <c r="FF33" s="170"/>
      <c r="FG33" s="170"/>
      <c r="FH33" s="170"/>
      <c r="FI33" s="170"/>
      <c r="FJ33" s="173"/>
    </row>
    <row r="34" spans="1:166" ht="15.75" customHeight="1">
      <c r="A34" s="175" t="s">
        <v>117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21"/>
      <c r="AH34" s="21"/>
      <c r="AI34" s="21"/>
      <c r="AJ34" s="21"/>
      <c r="AK34" s="46"/>
      <c r="AL34" s="47"/>
      <c r="AM34" s="47"/>
      <c r="AN34" s="47"/>
      <c r="AO34" s="47"/>
      <c r="AP34" s="48"/>
      <c r="AQ34" s="176" t="s">
        <v>170</v>
      </c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6"/>
      <c r="BC34" s="177">
        <v>100</v>
      </c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9"/>
      <c r="BR34" s="22"/>
      <c r="BS34" s="22"/>
      <c r="BT34" s="22"/>
      <c r="BU34" s="177">
        <v>100</v>
      </c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9"/>
      <c r="CH34" s="68">
        <v>0</v>
      </c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70"/>
      <c r="CX34" s="177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9"/>
      <c r="DK34" s="177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8"/>
      <c r="DW34" s="179"/>
      <c r="DX34" s="68">
        <f aca="true" t="shared" si="7" ref="DX34:DX41">CH34</f>
        <v>0</v>
      </c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70"/>
      <c r="EK34" s="49">
        <f t="shared" si="6"/>
        <v>100</v>
      </c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4"/>
      <c r="EX34" s="172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3"/>
    </row>
    <row r="35" spans="1:166" ht="15.75" customHeight="1">
      <c r="A35" s="174" t="s">
        <v>114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21"/>
      <c r="AH35" s="21"/>
      <c r="AI35" s="21"/>
      <c r="AJ35" s="21"/>
      <c r="AK35" s="46"/>
      <c r="AL35" s="47"/>
      <c r="AM35" s="47"/>
      <c r="AN35" s="47"/>
      <c r="AO35" s="47"/>
      <c r="AP35" s="48"/>
      <c r="AQ35" s="53" t="s">
        <v>171</v>
      </c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8"/>
      <c r="BC35" s="172">
        <v>100</v>
      </c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1"/>
      <c r="BR35" s="22"/>
      <c r="BS35" s="22"/>
      <c r="BT35" s="22"/>
      <c r="BU35" s="172">
        <v>100</v>
      </c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1"/>
      <c r="CH35" s="49">
        <v>0</v>
      </c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4"/>
      <c r="CX35" s="177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9"/>
      <c r="DK35" s="177"/>
      <c r="DL35" s="178"/>
      <c r="DM35" s="178"/>
      <c r="DN35" s="178"/>
      <c r="DO35" s="178"/>
      <c r="DP35" s="178"/>
      <c r="DQ35" s="178"/>
      <c r="DR35" s="178"/>
      <c r="DS35" s="178"/>
      <c r="DT35" s="178"/>
      <c r="DU35" s="178"/>
      <c r="DV35" s="178"/>
      <c r="DW35" s="179"/>
      <c r="DX35" s="49">
        <f t="shared" si="7"/>
        <v>0</v>
      </c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4"/>
      <c r="EK35" s="49">
        <f t="shared" si="6"/>
        <v>100</v>
      </c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4"/>
      <c r="EX35" s="172"/>
      <c r="EY35" s="170"/>
      <c r="EZ35" s="170"/>
      <c r="FA35" s="170"/>
      <c r="FB35" s="170"/>
      <c r="FC35" s="170"/>
      <c r="FD35" s="170"/>
      <c r="FE35" s="170"/>
      <c r="FF35" s="170"/>
      <c r="FG35" s="170"/>
      <c r="FH35" s="170"/>
      <c r="FI35" s="170"/>
      <c r="FJ35" s="173"/>
    </row>
    <row r="36" spans="1:166" ht="15.75" customHeight="1">
      <c r="A36" s="244" t="s">
        <v>148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38"/>
      <c r="AH36" s="38"/>
      <c r="AI36" s="38"/>
      <c r="AJ36" s="38"/>
      <c r="AK36" s="164"/>
      <c r="AL36" s="165"/>
      <c r="AM36" s="165"/>
      <c r="AN36" s="165"/>
      <c r="AO36" s="165"/>
      <c r="AP36" s="166"/>
      <c r="AQ36" s="176" t="s">
        <v>149</v>
      </c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6"/>
      <c r="BC36" s="177">
        <f>BC37+BC40+BC43+BC42+BC44</f>
        <v>148700</v>
      </c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9"/>
      <c r="BR36" s="22"/>
      <c r="BS36" s="22"/>
      <c r="BT36" s="22"/>
      <c r="BU36" s="177">
        <f>BC36</f>
        <v>148700</v>
      </c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9"/>
      <c r="CH36" s="68">
        <f>CH37+CH40+CH43+CH42+CH44</f>
        <v>27126</v>
      </c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70"/>
      <c r="CX36" s="177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J36" s="179"/>
      <c r="DK36" s="177"/>
      <c r="DL36" s="178"/>
      <c r="DM36" s="178"/>
      <c r="DN36" s="178"/>
      <c r="DO36" s="178"/>
      <c r="DP36" s="178"/>
      <c r="DQ36" s="178"/>
      <c r="DR36" s="178"/>
      <c r="DS36" s="178"/>
      <c r="DT36" s="178"/>
      <c r="DU36" s="178"/>
      <c r="DV36" s="178"/>
      <c r="DW36" s="179"/>
      <c r="DX36" s="68">
        <f t="shared" si="7"/>
        <v>27126</v>
      </c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70"/>
      <c r="EK36" s="49">
        <f>BC36-CH36</f>
        <v>121574</v>
      </c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4"/>
      <c r="EX36" s="172"/>
      <c r="EY36" s="170"/>
      <c r="EZ36" s="170"/>
      <c r="FA36" s="170"/>
      <c r="FB36" s="170"/>
      <c r="FC36" s="170"/>
      <c r="FD36" s="170"/>
      <c r="FE36" s="170"/>
      <c r="FF36" s="170"/>
      <c r="FG36" s="170"/>
      <c r="FH36" s="170"/>
      <c r="FI36" s="170"/>
      <c r="FJ36" s="173"/>
    </row>
    <row r="37" spans="1:166" ht="15.75" customHeight="1">
      <c r="A37" s="175" t="s">
        <v>126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40"/>
      <c r="AG37" s="38"/>
      <c r="AH37" s="38"/>
      <c r="AI37" s="38"/>
      <c r="AJ37" s="38"/>
      <c r="AK37" s="164"/>
      <c r="AL37" s="165"/>
      <c r="AM37" s="165"/>
      <c r="AN37" s="165"/>
      <c r="AO37" s="165"/>
      <c r="AP37" s="166"/>
      <c r="AQ37" s="176" t="s">
        <v>182</v>
      </c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6"/>
      <c r="BC37" s="172">
        <f>BC38+BC39</f>
        <v>4000</v>
      </c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1"/>
      <c r="BR37" s="22"/>
      <c r="BS37" s="22"/>
      <c r="BT37" s="22"/>
      <c r="BU37" s="172">
        <f>BC37</f>
        <v>4000</v>
      </c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1"/>
      <c r="CH37" s="68">
        <f>CH38+CH39</f>
        <v>0</v>
      </c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70"/>
      <c r="CX37" s="177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9"/>
      <c r="DK37" s="177"/>
      <c r="DL37" s="178"/>
      <c r="DM37" s="178"/>
      <c r="DN37" s="178"/>
      <c r="DO37" s="178"/>
      <c r="DP37" s="178"/>
      <c r="DQ37" s="178"/>
      <c r="DR37" s="178"/>
      <c r="DS37" s="178"/>
      <c r="DT37" s="178"/>
      <c r="DU37" s="178"/>
      <c r="DV37" s="178"/>
      <c r="DW37" s="179"/>
      <c r="DX37" s="68">
        <f t="shared" si="7"/>
        <v>0</v>
      </c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70"/>
      <c r="EK37" s="68">
        <f>BC37-CH37</f>
        <v>4000</v>
      </c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70"/>
      <c r="EX37" s="172"/>
      <c r="EY37" s="170"/>
      <c r="EZ37" s="170"/>
      <c r="FA37" s="170"/>
      <c r="FB37" s="170"/>
      <c r="FC37" s="170"/>
      <c r="FD37" s="170"/>
      <c r="FE37" s="170"/>
      <c r="FF37" s="170"/>
      <c r="FG37" s="170"/>
      <c r="FH37" s="170"/>
      <c r="FI37" s="170"/>
      <c r="FJ37" s="173"/>
    </row>
    <row r="38" spans="1:166" ht="15.75" customHeight="1">
      <c r="A38" s="174" t="s">
        <v>132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21"/>
      <c r="AH38" s="21"/>
      <c r="AI38" s="21"/>
      <c r="AJ38" s="21"/>
      <c r="AK38" s="46"/>
      <c r="AL38" s="47"/>
      <c r="AM38" s="47"/>
      <c r="AN38" s="47"/>
      <c r="AO38" s="47"/>
      <c r="AP38" s="48"/>
      <c r="AQ38" s="53" t="s">
        <v>183</v>
      </c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8"/>
      <c r="BC38" s="172">
        <v>2000</v>
      </c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1"/>
      <c r="BR38" s="22"/>
      <c r="BS38" s="22"/>
      <c r="BT38" s="22"/>
      <c r="BU38" s="172">
        <f aca="true" t="shared" si="8" ref="BU38:BU53">BC38</f>
        <v>2000</v>
      </c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1"/>
      <c r="CH38" s="49">
        <v>0</v>
      </c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4"/>
      <c r="CX38" s="177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9"/>
      <c r="DK38" s="177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178"/>
      <c r="DW38" s="179"/>
      <c r="DX38" s="49">
        <f t="shared" si="7"/>
        <v>0</v>
      </c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4"/>
      <c r="EK38" s="68">
        <f>BC38-CH38</f>
        <v>2000</v>
      </c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70"/>
      <c r="EX38" s="172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3"/>
    </row>
    <row r="39" spans="1:166" ht="15.75" customHeight="1">
      <c r="A39" s="174" t="s">
        <v>132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21"/>
      <c r="AH39" s="21"/>
      <c r="AI39" s="21"/>
      <c r="AJ39" s="21"/>
      <c r="AK39" s="46"/>
      <c r="AL39" s="47"/>
      <c r="AM39" s="47"/>
      <c r="AN39" s="47"/>
      <c r="AO39" s="47"/>
      <c r="AP39" s="48"/>
      <c r="AQ39" s="53" t="s">
        <v>204</v>
      </c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8"/>
      <c r="BC39" s="172">
        <v>2000</v>
      </c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1"/>
      <c r="BR39" s="22"/>
      <c r="BS39" s="22"/>
      <c r="BT39" s="22"/>
      <c r="BU39" s="172">
        <f t="shared" si="8"/>
        <v>2000</v>
      </c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1"/>
      <c r="CH39" s="49">
        <v>0</v>
      </c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4"/>
      <c r="CX39" s="177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9"/>
      <c r="DK39" s="177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/>
      <c r="DW39" s="179"/>
      <c r="DX39" s="49">
        <f t="shared" si="7"/>
        <v>0</v>
      </c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4"/>
      <c r="EK39" s="49">
        <f aca="true" t="shared" si="9" ref="EK39:EK48">BC39-CH39</f>
        <v>2000</v>
      </c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4"/>
      <c r="EX39" s="172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3"/>
    </row>
    <row r="40" spans="1:166" ht="15.75" customHeight="1">
      <c r="A40" s="175" t="s">
        <v>126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29"/>
      <c r="AG40" s="21"/>
      <c r="AH40" s="21"/>
      <c r="AI40" s="21"/>
      <c r="AJ40" s="21"/>
      <c r="AK40" s="46"/>
      <c r="AL40" s="47"/>
      <c r="AM40" s="47"/>
      <c r="AN40" s="47"/>
      <c r="AO40" s="47"/>
      <c r="AP40" s="48"/>
      <c r="AQ40" s="53" t="s">
        <v>184</v>
      </c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8"/>
      <c r="BC40" s="172">
        <f>BC41</f>
        <v>18000</v>
      </c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1"/>
      <c r="BR40" s="22"/>
      <c r="BS40" s="22"/>
      <c r="BT40" s="22"/>
      <c r="BU40" s="172">
        <f t="shared" si="8"/>
        <v>18000</v>
      </c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1"/>
      <c r="CH40" s="49">
        <f>CH41</f>
        <v>0</v>
      </c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4"/>
      <c r="CX40" s="177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9"/>
      <c r="DK40" s="177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  <c r="DV40" s="178"/>
      <c r="DW40" s="179"/>
      <c r="DX40" s="49">
        <f>CH40</f>
        <v>0</v>
      </c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4"/>
      <c r="EK40" s="49">
        <f>BC40-CH40</f>
        <v>18000</v>
      </c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4"/>
      <c r="EX40" s="172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3"/>
    </row>
    <row r="41" spans="1:166" ht="15.75" customHeight="1">
      <c r="A41" s="174" t="s">
        <v>132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29"/>
      <c r="AG41" s="21"/>
      <c r="AH41" s="21"/>
      <c r="AI41" s="21"/>
      <c r="AJ41" s="21"/>
      <c r="AK41" s="46"/>
      <c r="AL41" s="47"/>
      <c r="AM41" s="47"/>
      <c r="AN41" s="47"/>
      <c r="AO41" s="47"/>
      <c r="AP41" s="48"/>
      <c r="AQ41" s="53" t="s">
        <v>185</v>
      </c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8"/>
      <c r="BC41" s="172">
        <v>18000</v>
      </c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1"/>
      <c r="BR41" s="22"/>
      <c r="BS41" s="22"/>
      <c r="BT41" s="22"/>
      <c r="BU41" s="172">
        <f t="shared" si="8"/>
        <v>18000</v>
      </c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1"/>
      <c r="CH41" s="49">
        <v>0</v>
      </c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4"/>
      <c r="CX41" s="177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9"/>
      <c r="DK41" s="177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79"/>
      <c r="DX41" s="49">
        <f t="shared" si="7"/>
        <v>0</v>
      </c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4"/>
      <c r="EK41" s="49">
        <f t="shared" si="9"/>
        <v>18000</v>
      </c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4"/>
      <c r="EX41" s="172"/>
      <c r="EY41" s="170"/>
      <c r="EZ41" s="170"/>
      <c r="FA41" s="170"/>
      <c r="FB41" s="170"/>
      <c r="FC41" s="170"/>
      <c r="FD41" s="170"/>
      <c r="FE41" s="170"/>
      <c r="FF41" s="170"/>
      <c r="FG41" s="170"/>
      <c r="FH41" s="170"/>
      <c r="FI41" s="170"/>
      <c r="FJ41" s="173"/>
    </row>
    <row r="42" spans="1:166" ht="15.75" customHeight="1">
      <c r="A42" s="104" t="s">
        <v>132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86"/>
      <c r="AK42" s="46"/>
      <c r="AL42" s="47"/>
      <c r="AM42" s="47"/>
      <c r="AN42" s="47"/>
      <c r="AO42" s="47"/>
      <c r="AP42" s="48"/>
      <c r="AQ42" s="53" t="s">
        <v>224</v>
      </c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8"/>
      <c r="BC42" s="172">
        <v>60000</v>
      </c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1"/>
      <c r="BR42" s="22"/>
      <c r="BS42" s="22"/>
      <c r="BT42" s="22"/>
      <c r="BU42" s="172">
        <f>BC42</f>
        <v>60000</v>
      </c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1"/>
      <c r="CH42" s="49">
        <v>0</v>
      </c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4"/>
      <c r="CX42" s="177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9"/>
      <c r="DK42" s="177"/>
      <c r="DL42" s="178"/>
      <c r="DM42" s="178"/>
      <c r="DN42" s="178"/>
      <c r="DO42" s="178"/>
      <c r="DP42" s="178"/>
      <c r="DQ42" s="178"/>
      <c r="DR42" s="178"/>
      <c r="DS42" s="178"/>
      <c r="DT42" s="178"/>
      <c r="DU42" s="178"/>
      <c r="DV42" s="178"/>
      <c r="DW42" s="179"/>
      <c r="DX42" s="49">
        <f aca="true" t="shared" si="10" ref="DX42:DX49">CH42</f>
        <v>0</v>
      </c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4"/>
      <c r="EK42" s="49">
        <f>BC42-CH42</f>
        <v>60000</v>
      </c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4"/>
      <c r="EX42" s="172"/>
      <c r="EY42" s="170"/>
      <c r="EZ42" s="170"/>
      <c r="FA42" s="170"/>
      <c r="FB42" s="170"/>
      <c r="FC42" s="170"/>
      <c r="FD42" s="170"/>
      <c r="FE42" s="170"/>
      <c r="FF42" s="170"/>
      <c r="FG42" s="170"/>
      <c r="FH42" s="170"/>
      <c r="FI42" s="170"/>
      <c r="FJ42" s="173"/>
    </row>
    <row r="43" spans="1:166" ht="15.75" customHeight="1">
      <c r="A43" s="187" t="s">
        <v>114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21"/>
      <c r="AH43" s="21"/>
      <c r="AI43" s="21"/>
      <c r="AJ43" s="21"/>
      <c r="AK43" s="46"/>
      <c r="AL43" s="47"/>
      <c r="AM43" s="47"/>
      <c r="AN43" s="47"/>
      <c r="AO43" s="47"/>
      <c r="AP43" s="48"/>
      <c r="AQ43" s="53" t="s">
        <v>186</v>
      </c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8"/>
      <c r="BC43" s="172">
        <v>63200</v>
      </c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1"/>
      <c r="BR43" s="19"/>
      <c r="BS43" s="19"/>
      <c r="BT43" s="19"/>
      <c r="BU43" s="172">
        <f>BC43</f>
        <v>63200</v>
      </c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1"/>
      <c r="CH43" s="49">
        <v>23646</v>
      </c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4"/>
      <c r="CX43" s="172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1"/>
      <c r="DK43" s="172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1"/>
      <c r="DX43" s="49">
        <f t="shared" si="10"/>
        <v>23646</v>
      </c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4"/>
      <c r="EK43" s="49">
        <f>BC43-CH43</f>
        <v>39554</v>
      </c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4"/>
      <c r="EX43" s="172"/>
      <c r="EY43" s="170"/>
      <c r="EZ43" s="170"/>
      <c r="FA43" s="170"/>
      <c r="FB43" s="170"/>
      <c r="FC43" s="170"/>
      <c r="FD43" s="170"/>
      <c r="FE43" s="170"/>
      <c r="FF43" s="170"/>
      <c r="FG43" s="170"/>
      <c r="FH43" s="170"/>
      <c r="FI43" s="170"/>
      <c r="FJ43" s="173"/>
    </row>
    <row r="44" spans="1:166" ht="15.75" customHeight="1">
      <c r="A44" s="187" t="s">
        <v>116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21"/>
      <c r="AH44" s="21"/>
      <c r="AI44" s="21"/>
      <c r="AJ44" s="21"/>
      <c r="AK44" s="46"/>
      <c r="AL44" s="47"/>
      <c r="AM44" s="47"/>
      <c r="AN44" s="47"/>
      <c r="AO44" s="47"/>
      <c r="AP44" s="48"/>
      <c r="AQ44" s="53" t="s">
        <v>232</v>
      </c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8"/>
      <c r="BC44" s="172">
        <v>3500</v>
      </c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1"/>
      <c r="BR44" s="19"/>
      <c r="BS44" s="19"/>
      <c r="BT44" s="19"/>
      <c r="BU44" s="172">
        <f>BC44</f>
        <v>3500</v>
      </c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1"/>
      <c r="CH44" s="49">
        <v>3480</v>
      </c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4"/>
      <c r="CX44" s="172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1"/>
      <c r="DK44" s="172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1"/>
      <c r="DX44" s="49">
        <f>CH44</f>
        <v>3480</v>
      </c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4"/>
      <c r="EK44" s="49">
        <f>BC44-CH44</f>
        <v>20</v>
      </c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4"/>
      <c r="EX44" s="172"/>
      <c r="EY44" s="170"/>
      <c r="EZ44" s="170"/>
      <c r="FA44" s="170"/>
      <c r="FB44" s="170"/>
      <c r="FC44" s="170"/>
      <c r="FD44" s="170"/>
      <c r="FE44" s="170"/>
      <c r="FF44" s="170"/>
      <c r="FG44" s="170"/>
      <c r="FH44" s="170"/>
      <c r="FI44" s="170"/>
      <c r="FJ44" s="173"/>
    </row>
    <row r="45" spans="1:166" ht="15.75" customHeight="1">
      <c r="A45" s="175" t="s">
        <v>118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8"/>
      <c r="AH45" s="18"/>
      <c r="AI45" s="18"/>
      <c r="AJ45" s="18"/>
      <c r="AK45" s="46"/>
      <c r="AL45" s="47"/>
      <c r="AM45" s="47"/>
      <c r="AN45" s="47"/>
      <c r="AO45" s="47"/>
      <c r="AP45" s="48"/>
      <c r="AQ45" s="176" t="s">
        <v>172</v>
      </c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6"/>
      <c r="BC45" s="177">
        <f>BC46</f>
        <v>59300</v>
      </c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9"/>
      <c r="BR45" s="22"/>
      <c r="BS45" s="22"/>
      <c r="BT45" s="22"/>
      <c r="BU45" s="177">
        <f t="shared" si="8"/>
        <v>59300</v>
      </c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9"/>
      <c r="CH45" s="68">
        <f>CH46</f>
        <v>21773.29</v>
      </c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70"/>
      <c r="CX45" s="177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9"/>
      <c r="DK45" s="177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9"/>
      <c r="DX45" s="68">
        <f t="shared" si="10"/>
        <v>21773.29</v>
      </c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70"/>
      <c r="EK45" s="49">
        <f t="shared" si="9"/>
        <v>37526.71</v>
      </c>
      <c r="EL45" s="170"/>
      <c r="EM45" s="170"/>
      <c r="EN45" s="170"/>
      <c r="EO45" s="170"/>
      <c r="EP45" s="170"/>
      <c r="EQ45" s="170"/>
      <c r="ER45" s="170"/>
      <c r="ES45" s="170"/>
      <c r="ET45" s="170"/>
      <c r="EU45" s="170"/>
      <c r="EV45" s="170"/>
      <c r="EW45" s="171"/>
      <c r="EX45" s="177"/>
      <c r="EY45" s="178"/>
      <c r="EZ45" s="178"/>
      <c r="FA45" s="178"/>
      <c r="FB45" s="178"/>
      <c r="FC45" s="178"/>
      <c r="FD45" s="178"/>
      <c r="FE45" s="178"/>
      <c r="FF45" s="178"/>
      <c r="FG45" s="178"/>
      <c r="FH45" s="178"/>
      <c r="FI45" s="178"/>
      <c r="FJ45" s="180"/>
    </row>
    <row r="46" spans="1:166" ht="15.75" customHeight="1">
      <c r="A46" s="175" t="s">
        <v>124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8"/>
      <c r="AH46" s="18"/>
      <c r="AI46" s="18"/>
      <c r="AJ46" s="18"/>
      <c r="AK46" s="46"/>
      <c r="AL46" s="47"/>
      <c r="AM46" s="47"/>
      <c r="AN46" s="47"/>
      <c r="AO46" s="47"/>
      <c r="AP46" s="48"/>
      <c r="AQ46" s="53" t="s">
        <v>173</v>
      </c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8"/>
      <c r="BC46" s="172">
        <f>BC47+BC48</f>
        <v>59300</v>
      </c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1"/>
      <c r="BR46" s="19"/>
      <c r="BS46" s="19"/>
      <c r="BT46" s="19"/>
      <c r="BU46" s="172">
        <f t="shared" si="8"/>
        <v>59300</v>
      </c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1"/>
      <c r="CH46" s="49">
        <f>CH47+CH48</f>
        <v>21773.29</v>
      </c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4"/>
      <c r="CX46" s="172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1"/>
      <c r="DK46" s="172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1"/>
      <c r="DX46" s="49">
        <f t="shared" si="10"/>
        <v>21773.29</v>
      </c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4"/>
      <c r="EK46" s="49">
        <f t="shared" si="9"/>
        <v>37526.71</v>
      </c>
      <c r="EL46" s="170"/>
      <c r="EM46" s="170"/>
      <c r="EN46" s="170"/>
      <c r="EO46" s="170"/>
      <c r="EP46" s="170"/>
      <c r="EQ46" s="170"/>
      <c r="ER46" s="170"/>
      <c r="ES46" s="170"/>
      <c r="ET46" s="170"/>
      <c r="EU46" s="170"/>
      <c r="EV46" s="170"/>
      <c r="EW46" s="171"/>
      <c r="EX46" s="172"/>
      <c r="EY46" s="170"/>
      <c r="EZ46" s="170"/>
      <c r="FA46" s="170"/>
      <c r="FB46" s="170"/>
      <c r="FC46" s="170"/>
      <c r="FD46" s="170"/>
      <c r="FE46" s="170"/>
      <c r="FF46" s="170"/>
      <c r="FG46" s="170"/>
      <c r="FH46" s="170"/>
      <c r="FI46" s="170"/>
      <c r="FJ46" s="173"/>
    </row>
    <row r="47" spans="1:166" ht="15.75" customHeight="1">
      <c r="A47" s="174" t="s">
        <v>110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26"/>
      <c r="AH47" s="26"/>
      <c r="AI47" s="26"/>
      <c r="AJ47" s="26"/>
      <c r="AK47" s="46"/>
      <c r="AL47" s="47"/>
      <c r="AM47" s="47"/>
      <c r="AN47" s="47"/>
      <c r="AO47" s="47"/>
      <c r="AP47" s="48"/>
      <c r="AQ47" s="53" t="s">
        <v>174</v>
      </c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8"/>
      <c r="BC47" s="172">
        <v>46400</v>
      </c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1"/>
      <c r="BR47" s="19"/>
      <c r="BS47" s="19"/>
      <c r="BT47" s="19"/>
      <c r="BU47" s="172">
        <f t="shared" si="8"/>
        <v>46400</v>
      </c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1"/>
      <c r="CH47" s="49">
        <v>16345.44</v>
      </c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4"/>
      <c r="CX47" s="172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1"/>
      <c r="DK47" s="172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1"/>
      <c r="DX47" s="49">
        <f t="shared" si="10"/>
        <v>16345.44</v>
      </c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4"/>
      <c r="EK47" s="49">
        <f t="shared" si="9"/>
        <v>30054.559999999998</v>
      </c>
      <c r="EL47" s="170"/>
      <c r="EM47" s="170"/>
      <c r="EN47" s="170"/>
      <c r="EO47" s="170"/>
      <c r="EP47" s="170"/>
      <c r="EQ47" s="170"/>
      <c r="ER47" s="170"/>
      <c r="ES47" s="170"/>
      <c r="ET47" s="170"/>
      <c r="EU47" s="170"/>
      <c r="EV47" s="170"/>
      <c r="EW47" s="171"/>
      <c r="EX47" s="172"/>
      <c r="EY47" s="170"/>
      <c r="EZ47" s="170"/>
      <c r="FA47" s="170"/>
      <c r="FB47" s="170"/>
      <c r="FC47" s="170"/>
      <c r="FD47" s="170"/>
      <c r="FE47" s="170"/>
      <c r="FF47" s="170"/>
      <c r="FG47" s="170"/>
      <c r="FH47" s="170"/>
      <c r="FI47" s="170"/>
      <c r="FJ47" s="173"/>
    </row>
    <row r="48" spans="1:166" ht="15.75" customHeight="1">
      <c r="A48" s="185" t="s">
        <v>125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26"/>
      <c r="AG48" s="18"/>
      <c r="AH48" s="18"/>
      <c r="AI48" s="18"/>
      <c r="AJ48" s="18"/>
      <c r="AK48" s="46"/>
      <c r="AL48" s="47"/>
      <c r="AM48" s="47"/>
      <c r="AN48" s="47"/>
      <c r="AO48" s="47"/>
      <c r="AP48" s="48"/>
      <c r="AQ48" s="53" t="s">
        <v>175</v>
      </c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8"/>
      <c r="BC48" s="172">
        <v>12900</v>
      </c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1"/>
      <c r="BR48" s="19"/>
      <c r="BS48" s="19"/>
      <c r="BT48" s="19"/>
      <c r="BU48" s="172">
        <f t="shared" si="8"/>
        <v>12900</v>
      </c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1"/>
      <c r="CH48" s="49">
        <v>5427.85</v>
      </c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4"/>
      <c r="CX48" s="172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1"/>
      <c r="DK48" s="172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1"/>
      <c r="DX48" s="49">
        <f t="shared" si="10"/>
        <v>5427.85</v>
      </c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4"/>
      <c r="EK48" s="49">
        <f t="shared" si="9"/>
        <v>7472.15</v>
      </c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1"/>
      <c r="EX48" s="172"/>
      <c r="EY48" s="170"/>
      <c r="EZ48" s="170"/>
      <c r="FA48" s="170"/>
      <c r="FB48" s="170"/>
      <c r="FC48" s="170"/>
      <c r="FD48" s="170"/>
      <c r="FE48" s="170"/>
      <c r="FF48" s="170"/>
      <c r="FG48" s="170"/>
      <c r="FH48" s="170"/>
      <c r="FI48" s="170"/>
      <c r="FJ48" s="173"/>
    </row>
    <row r="49" spans="1:166" ht="15.75" customHeight="1">
      <c r="A49" s="175" t="s">
        <v>131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8"/>
      <c r="AH49" s="18"/>
      <c r="AI49" s="18"/>
      <c r="AJ49" s="18"/>
      <c r="AK49" s="46"/>
      <c r="AL49" s="47"/>
      <c r="AM49" s="47"/>
      <c r="AN49" s="47"/>
      <c r="AO49" s="47"/>
      <c r="AP49" s="48"/>
      <c r="AQ49" s="176" t="s">
        <v>193</v>
      </c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6"/>
      <c r="BC49" s="177">
        <f>BC50</f>
        <v>37200</v>
      </c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9"/>
      <c r="BR49" s="22"/>
      <c r="BS49" s="22"/>
      <c r="BT49" s="22"/>
      <c r="BU49" s="177">
        <f t="shared" si="8"/>
        <v>37200</v>
      </c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9"/>
      <c r="CH49" s="68">
        <f>CH50</f>
        <v>0</v>
      </c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70"/>
      <c r="CX49" s="177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9"/>
      <c r="DK49" s="177"/>
      <c r="DL49" s="178"/>
      <c r="DM49" s="178"/>
      <c r="DN49" s="178"/>
      <c r="DO49" s="178"/>
      <c r="DP49" s="178"/>
      <c r="DQ49" s="178"/>
      <c r="DR49" s="178"/>
      <c r="DS49" s="178"/>
      <c r="DT49" s="178"/>
      <c r="DU49" s="178"/>
      <c r="DV49" s="178"/>
      <c r="DW49" s="179"/>
      <c r="DX49" s="68">
        <f t="shared" si="10"/>
        <v>0</v>
      </c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70"/>
      <c r="EK49" s="49">
        <f aca="true" t="shared" si="11" ref="EK49:EK55">BC49-CH49</f>
        <v>37200</v>
      </c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70"/>
      <c r="EW49" s="171"/>
      <c r="EX49" s="177"/>
      <c r="EY49" s="178"/>
      <c r="EZ49" s="178"/>
      <c r="FA49" s="178"/>
      <c r="FB49" s="178"/>
      <c r="FC49" s="178"/>
      <c r="FD49" s="178"/>
      <c r="FE49" s="178"/>
      <c r="FF49" s="178"/>
      <c r="FG49" s="178"/>
      <c r="FH49" s="178"/>
      <c r="FI49" s="178"/>
      <c r="FJ49" s="180"/>
    </row>
    <row r="50" spans="1:166" ht="13.5" customHeight="1">
      <c r="A50" s="175" t="s">
        <v>115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29"/>
      <c r="AG50" s="18"/>
      <c r="AH50" s="18"/>
      <c r="AI50" s="18"/>
      <c r="AJ50" s="18"/>
      <c r="AK50" s="46"/>
      <c r="AL50" s="47"/>
      <c r="AM50" s="47"/>
      <c r="AN50" s="47"/>
      <c r="AO50" s="47"/>
      <c r="AP50" s="48"/>
      <c r="AQ50" s="53" t="s">
        <v>202</v>
      </c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8"/>
      <c r="BC50" s="172">
        <f>BC51+BC52+BC53</f>
        <v>37200</v>
      </c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1"/>
      <c r="BR50" s="19"/>
      <c r="BS50" s="19"/>
      <c r="BT50" s="19"/>
      <c r="BU50" s="172">
        <f t="shared" si="8"/>
        <v>37200</v>
      </c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1"/>
      <c r="CH50" s="49">
        <f>CH51+CH52</f>
        <v>0</v>
      </c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4"/>
      <c r="CX50" s="172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1"/>
      <c r="DK50" s="172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1"/>
      <c r="DX50" s="49">
        <f aca="true" t="shared" si="12" ref="DX50:DX55">CH50</f>
        <v>0</v>
      </c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4"/>
      <c r="EK50" s="49">
        <f t="shared" si="11"/>
        <v>37200</v>
      </c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1"/>
      <c r="EX50" s="172"/>
      <c r="EY50" s="170"/>
      <c r="EZ50" s="170"/>
      <c r="FA50" s="170"/>
      <c r="FB50" s="170"/>
      <c r="FC50" s="170"/>
      <c r="FD50" s="170"/>
      <c r="FE50" s="170"/>
      <c r="FF50" s="170"/>
      <c r="FG50" s="170"/>
      <c r="FH50" s="170"/>
      <c r="FI50" s="170"/>
      <c r="FJ50" s="173"/>
    </row>
    <row r="51" spans="1:166" ht="12.75" customHeight="1">
      <c r="A51" s="174" t="s">
        <v>194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29"/>
      <c r="AG51" s="18"/>
      <c r="AH51" s="18"/>
      <c r="AI51" s="18"/>
      <c r="AJ51" s="18"/>
      <c r="AK51" s="46"/>
      <c r="AL51" s="47"/>
      <c r="AM51" s="47"/>
      <c r="AN51" s="47"/>
      <c r="AO51" s="47"/>
      <c r="AP51" s="48"/>
      <c r="AQ51" s="53" t="s">
        <v>201</v>
      </c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8"/>
      <c r="BC51" s="172">
        <v>20200</v>
      </c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1"/>
      <c r="BR51" s="19"/>
      <c r="BS51" s="19"/>
      <c r="BT51" s="19"/>
      <c r="BU51" s="172">
        <f t="shared" si="8"/>
        <v>20200</v>
      </c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1"/>
      <c r="CH51" s="49">
        <v>0</v>
      </c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4"/>
      <c r="CX51" s="172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1"/>
      <c r="DK51" s="172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1"/>
      <c r="DX51" s="49">
        <f t="shared" si="12"/>
        <v>0</v>
      </c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4"/>
      <c r="EK51" s="49">
        <f t="shared" si="11"/>
        <v>20200</v>
      </c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1"/>
      <c r="EX51" s="172"/>
      <c r="EY51" s="170"/>
      <c r="EZ51" s="170"/>
      <c r="FA51" s="170"/>
      <c r="FB51" s="170"/>
      <c r="FC51" s="170"/>
      <c r="FD51" s="170"/>
      <c r="FE51" s="170"/>
      <c r="FF51" s="170"/>
      <c r="FG51" s="170"/>
      <c r="FH51" s="170"/>
      <c r="FI51" s="170"/>
      <c r="FJ51" s="173"/>
    </row>
    <row r="52" spans="1:166" ht="12.75" customHeight="1">
      <c r="A52" s="174" t="s">
        <v>116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29"/>
      <c r="AG52" s="18"/>
      <c r="AH52" s="18"/>
      <c r="AI52" s="18"/>
      <c r="AJ52" s="18"/>
      <c r="AK52" s="46"/>
      <c r="AL52" s="47"/>
      <c r="AM52" s="47"/>
      <c r="AN52" s="47"/>
      <c r="AO52" s="47"/>
      <c r="AP52" s="48"/>
      <c r="AQ52" s="53" t="s">
        <v>203</v>
      </c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8"/>
      <c r="BC52" s="172">
        <v>15000</v>
      </c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1"/>
      <c r="BR52" s="19"/>
      <c r="BS52" s="19"/>
      <c r="BT52" s="19"/>
      <c r="BU52" s="172">
        <f t="shared" si="8"/>
        <v>15000</v>
      </c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1"/>
      <c r="CH52" s="49">
        <v>0</v>
      </c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4"/>
      <c r="CX52" s="172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1"/>
      <c r="DK52" s="172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1"/>
      <c r="DX52" s="49">
        <f>CH52</f>
        <v>0</v>
      </c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4"/>
      <c r="EK52" s="49">
        <f>BC52-CH52</f>
        <v>15000</v>
      </c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170"/>
      <c r="EW52" s="171"/>
      <c r="EX52" s="172"/>
      <c r="EY52" s="170"/>
      <c r="EZ52" s="170"/>
      <c r="FA52" s="170"/>
      <c r="FB52" s="170"/>
      <c r="FC52" s="170"/>
      <c r="FD52" s="170"/>
      <c r="FE52" s="170"/>
      <c r="FF52" s="170"/>
      <c r="FG52" s="170"/>
      <c r="FH52" s="170"/>
      <c r="FI52" s="170"/>
      <c r="FJ52" s="173"/>
    </row>
    <row r="53" spans="1:166" ht="12.75" customHeight="1">
      <c r="A53" s="174" t="s">
        <v>132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29"/>
      <c r="AG53" s="18"/>
      <c r="AH53" s="18"/>
      <c r="AI53" s="18"/>
      <c r="AJ53" s="18"/>
      <c r="AK53" s="46"/>
      <c r="AL53" s="47"/>
      <c r="AM53" s="47"/>
      <c r="AN53" s="47"/>
      <c r="AO53" s="47"/>
      <c r="AP53" s="48"/>
      <c r="AQ53" s="53" t="s">
        <v>192</v>
      </c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8"/>
      <c r="BC53" s="172">
        <v>2000</v>
      </c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1"/>
      <c r="BR53" s="19"/>
      <c r="BS53" s="19"/>
      <c r="BT53" s="19"/>
      <c r="BU53" s="172">
        <f t="shared" si="8"/>
        <v>2000</v>
      </c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1"/>
      <c r="CH53" s="49">
        <v>0</v>
      </c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4"/>
      <c r="CX53" s="172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1"/>
      <c r="DK53" s="172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1"/>
      <c r="DX53" s="49">
        <f t="shared" si="12"/>
        <v>0</v>
      </c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4"/>
      <c r="EK53" s="49">
        <f t="shared" si="11"/>
        <v>2000</v>
      </c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1"/>
      <c r="EX53" s="172"/>
      <c r="EY53" s="170"/>
      <c r="EZ53" s="170"/>
      <c r="FA53" s="170"/>
      <c r="FB53" s="170"/>
      <c r="FC53" s="170"/>
      <c r="FD53" s="170"/>
      <c r="FE53" s="170"/>
      <c r="FF53" s="170"/>
      <c r="FG53" s="170"/>
      <c r="FH53" s="170"/>
      <c r="FI53" s="170"/>
      <c r="FJ53" s="173"/>
    </row>
    <row r="54" spans="1:166" ht="14.25" customHeight="1">
      <c r="A54" s="175" t="s">
        <v>141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8"/>
      <c r="AH54" s="18"/>
      <c r="AI54" s="18"/>
      <c r="AJ54" s="18"/>
      <c r="AK54" s="46"/>
      <c r="AL54" s="47"/>
      <c r="AM54" s="47"/>
      <c r="AN54" s="47"/>
      <c r="AO54" s="47"/>
      <c r="AP54" s="48"/>
      <c r="AQ54" s="176" t="s">
        <v>200</v>
      </c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6"/>
      <c r="BC54" s="177">
        <f>BC55+BC56+BC57</f>
        <v>626800</v>
      </c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9"/>
      <c r="BR54" s="22"/>
      <c r="BS54" s="22"/>
      <c r="BT54" s="22"/>
      <c r="BU54" s="177">
        <f>BR55+BR56+BU57</f>
        <v>626800</v>
      </c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9"/>
      <c r="CH54" s="68">
        <f>CH55+CH56+CH57</f>
        <v>47860.78</v>
      </c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70"/>
      <c r="CX54" s="177"/>
      <c r="CY54" s="178"/>
      <c r="CZ54" s="178"/>
      <c r="DA54" s="178"/>
      <c r="DB54" s="178"/>
      <c r="DC54" s="178"/>
      <c r="DD54" s="178"/>
      <c r="DE54" s="178"/>
      <c r="DF54" s="178"/>
      <c r="DG54" s="178"/>
      <c r="DH54" s="178"/>
      <c r="DI54" s="178"/>
      <c r="DJ54" s="179"/>
      <c r="DK54" s="177"/>
      <c r="DL54" s="178"/>
      <c r="DM54" s="178"/>
      <c r="DN54" s="178"/>
      <c r="DO54" s="178"/>
      <c r="DP54" s="178"/>
      <c r="DQ54" s="178"/>
      <c r="DR54" s="178"/>
      <c r="DS54" s="178"/>
      <c r="DT54" s="178"/>
      <c r="DU54" s="178"/>
      <c r="DV54" s="178"/>
      <c r="DW54" s="179"/>
      <c r="DX54" s="49">
        <f t="shared" si="12"/>
        <v>47860.78</v>
      </c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4"/>
      <c r="EK54" s="49">
        <f t="shared" si="11"/>
        <v>578939.22</v>
      </c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1"/>
      <c r="EX54" s="172"/>
      <c r="EY54" s="170"/>
      <c r="EZ54" s="170"/>
      <c r="FA54" s="170"/>
      <c r="FB54" s="170"/>
      <c r="FC54" s="170"/>
      <c r="FD54" s="170"/>
      <c r="FE54" s="170"/>
      <c r="FF54" s="170"/>
      <c r="FG54" s="170"/>
      <c r="FH54" s="170"/>
      <c r="FI54" s="170"/>
      <c r="FJ54" s="173"/>
    </row>
    <row r="55" spans="1:166" ht="14.25" customHeight="1">
      <c r="A55" s="174" t="s">
        <v>127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8"/>
      <c r="AH55" s="18"/>
      <c r="AI55" s="18"/>
      <c r="AJ55" s="18"/>
      <c r="AK55" s="46"/>
      <c r="AL55" s="47"/>
      <c r="AM55" s="47"/>
      <c r="AN55" s="47"/>
      <c r="AO55" s="47"/>
      <c r="AP55" s="48"/>
      <c r="AQ55" s="53" t="s">
        <v>176</v>
      </c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8"/>
      <c r="BC55" s="172">
        <v>578900</v>
      </c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1"/>
      <c r="BR55" s="172">
        <f>BC55</f>
        <v>578900</v>
      </c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1"/>
      <c r="CH55" s="49">
        <v>0</v>
      </c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4"/>
      <c r="CX55" s="172"/>
      <c r="CY55" s="170"/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1"/>
      <c r="DK55" s="172"/>
      <c r="DL55" s="170"/>
      <c r="DM55" s="170"/>
      <c r="DN55" s="170"/>
      <c r="DO55" s="170"/>
      <c r="DP55" s="170"/>
      <c r="DQ55" s="170"/>
      <c r="DR55" s="170"/>
      <c r="DS55" s="170"/>
      <c r="DT55" s="170"/>
      <c r="DU55" s="170"/>
      <c r="DV55" s="170"/>
      <c r="DW55" s="171"/>
      <c r="DX55" s="49">
        <f t="shared" si="12"/>
        <v>0</v>
      </c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4"/>
      <c r="EK55" s="49">
        <f t="shared" si="11"/>
        <v>578900</v>
      </c>
      <c r="EL55" s="170"/>
      <c r="EM55" s="170"/>
      <c r="EN55" s="170"/>
      <c r="EO55" s="170"/>
      <c r="EP55" s="170"/>
      <c r="EQ55" s="170"/>
      <c r="ER55" s="170"/>
      <c r="ES55" s="170"/>
      <c r="ET55" s="170"/>
      <c r="EU55" s="170"/>
      <c r="EV55" s="170"/>
      <c r="EW55" s="171"/>
      <c r="EX55" s="172"/>
      <c r="EY55" s="170"/>
      <c r="EZ55" s="170"/>
      <c r="FA55" s="170"/>
      <c r="FB55" s="170"/>
      <c r="FC55" s="170"/>
      <c r="FD55" s="170"/>
      <c r="FE55" s="170"/>
      <c r="FF55" s="170"/>
      <c r="FG55" s="170"/>
      <c r="FH55" s="170"/>
      <c r="FI55" s="170"/>
      <c r="FJ55" s="173"/>
    </row>
    <row r="56" spans="1:166" ht="14.25" customHeight="1">
      <c r="A56" s="174" t="s">
        <v>237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8"/>
      <c r="AH56" s="18"/>
      <c r="AI56" s="18"/>
      <c r="AJ56" s="18"/>
      <c r="AK56" s="46"/>
      <c r="AL56" s="47"/>
      <c r="AM56" s="47"/>
      <c r="AN56" s="47"/>
      <c r="AO56" s="47"/>
      <c r="AP56" s="48"/>
      <c r="AQ56" s="53" t="s">
        <v>236</v>
      </c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8"/>
      <c r="BC56" s="172">
        <v>41000</v>
      </c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1"/>
      <c r="BR56" s="172">
        <f>BC56</f>
        <v>41000</v>
      </c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1"/>
      <c r="CH56" s="49">
        <v>40960.78</v>
      </c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4"/>
      <c r="CX56" s="172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1"/>
      <c r="DK56" s="172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1"/>
      <c r="DX56" s="49">
        <f>CH56</f>
        <v>40960.78</v>
      </c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4"/>
      <c r="EK56" s="49">
        <f>BC56-CH56</f>
        <v>39.220000000001164</v>
      </c>
      <c r="EL56" s="170"/>
      <c r="EM56" s="170"/>
      <c r="EN56" s="170"/>
      <c r="EO56" s="170"/>
      <c r="EP56" s="170"/>
      <c r="EQ56" s="170"/>
      <c r="ER56" s="170"/>
      <c r="ES56" s="170"/>
      <c r="ET56" s="170"/>
      <c r="EU56" s="170"/>
      <c r="EV56" s="170"/>
      <c r="EW56" s="171"/>
      <c r="EX56" s="172"/>
      <c r="EY56" s="170"/>
      <c r="EZ56" s="170"/>
      <c r="FA56" s="170"/>
      <c r="FB56" s="170"/>
      <c r="FC56" s="170"/>
      <c r="FD56" s="170"/>
      <c r="FE56" s="170"/>
      <c r="FF56" s="170"/>
      <c r="FG56" s="170"/>
      <c r="FH56" s="170"/>
      <c r="FI56" s="170"/>
      <c r="FJ56" s="173"/>
    </row>
    <row r="57" spans="1:166" ht="14.25" customHeight="1">
      <c r="A57" s="185" t="s">
        <v>116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"/>
      <c r="AH57" s="18"/>
      <c r="AI57" s="18"/>
      <c r="AJ57" s="18"/>
      <c r="AK57" s="46"/>
      <c r="AL57" s="47"/>
      <c r="AM57" s="47"/>
      <c r="AN57" s="47"/>
      <c r="AO57" s="47"/>
      <c r="AP57" s="48"/>
      <c r="AQ57" s="53" t="s">
        <v>199</v>
      </c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8"/>
      <c r="BC57" s="172">
        <v>6900</v>
      </c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1"/>
      <c r="BR57" s="41"/>
      <c r="BS57" s="42"/>
      <c r="BT57" s="42"/>
      <c r="BU57" s="170">
        <f>BC57</f>
        <v>6900</v>
      </c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1"/>
      <c r="CH57" s="49">
        <v>6900</v>
      </c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4"/>
      <c r="CX57" s="172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1"/>
      <c r="DK57" s="172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1"/>
      <c r="DX57" s="49">
        <f>CH57</f>
        <v>6900</v>
      </c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4"/>
      <c r="EK57" s="49">
        <f>BC57-CH57</f>
        <v>0</v>
      </c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1"/>
      <c r="EX57" s="172"/>
      <c r="EY57" s="170"/>
      <c r="EZ57" s="170"/>
      <c r="FA57" s="170"/>
      <c r="FB57" s="170"/>
      <c r="FC57" s="170"/>
      <c r="FD57" s="170"/>
      <c r="FE57" s="170"/>
      <c r="FF57" s="170"/>
      <c r="FG57" s="170"/>
      <c r="FH57" s="170"/>
      <c r="FI57" s="170"/>
      <c r="FJ57" s="173"/>
    </row>
    <row r="58" spans="1:166" ht="14.25" customHeight="1">
      <c r="A58" s="244" t="s">
        <v>187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18"/>
      <c r="AH58" s="18"/>
      <c r="AI58" s="18"/>
      <c r="AJ58" s="18"/>
      <c r="AK58" s="46"/>
      <c r="AL58" s="47"/>
      <c r="AM58" s="47"/>
      <c r="AN58" s="47"/>
      <c r="AO58" s="47"/>
      <c r="AP58" s="48"/>
      <c r="AQ58" s="176" t="s">
        <v>191</v>
      </c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6"/>
      <c r="BC58" s="177">
        <f>BC59+BC61</f>
        <v>138500</v>
      </c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9"/>
      <c r="BR58" s="44"/>
      <c r="BS58" s="45"/>
      <c r="BT58" s="45"/>
      <c r="BU58" s="178">
        <f>BC58</f>
        <v>138500</v>
      </c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9"/>
      <c r="CH58" s="68">
        <f>CH59+CH61</f>
        <v>52252.149999999994</v>
      </c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70"/>
      <c r="CX58" s="177"/>
      <c r="CY58" s="178"/>
      <c r="CZ58" s="178"/>
      <c r="DA58" s="178"/>
      <c r="DB58" s="178"/>
      <c r="DC58" s="178"/>
      <c r="DD58" s="178"/>
      <c r="DE58" s="178"/>
      <c r="DF58" s="178"/>
      <c r="DG58" s="178"/>
      <c r="DH58" s="178"/>
      <c r="DI58" s="178"/>
      <c r="DJ58" s="179"/>
      <c r="DK58" s="177"/>
      <c r="DL58" s="178"/>
      <c r="DM58" s="178"/>
      <c r="DN58" s="178"/>
      <c r="DO58" s="178"/>
      <c r="DP58" s="178"/>
      <c r="DQ58" s="178"/>
      <c r="DR58" s="178"/>
      <c r="DS58" s="178"/>
      <c r="DT58" s="178"/>
      <c r="DU58" s="178"/>
      <c r="DV58" s="178"/>
      <c r="DW58" s="179"/>
      <c r="DX58" s="68">
        <f>CH58</f>
        <v>52252.149999999994</v>
      </c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70"/>
      <c r="EK58" s="68">
        <f>CU58</f>
        <v>0</v>
      </c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70"/>
      <c r="EX58" s="177"/>
      <c r="EY58" s="178"/>
      <c r="EZ58" s="178"/>
      <c r="FA58" s="178"/>
      <c r="FB58" s="178"/>
      <c r="FC58" s="178"/>
      <c r="FD58" s="178"/>
      <c r="FE58" s="178"/>
      <c r="FF58" s="178"/>
      <c r="FG58" s="178"/>
      <c r="FH58" s="178"/>
      <c r="FI58" s="178"/>
      <c r="FJ58" s="180"/>
    </row>
    <row r="59" spans="1:166" ht="14.25" customHeight="1">
      <c r="A59" s="175" t="s">
        <v>190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24"/>
      <c r="AH59" s="24"/>
      <c r="AI59" s="24"/>
      <c r="AJ59" s="24"/>
      <c r="AK59" s="46"/>
      <c r="AL59" s="47"/>
      <c r="AM59" s="47"/>
      <c r="AN59" s="47"/>
      <c r="AO59" s="47"/>
      <c r="AP59" s="48"/>
      <c r="AQ59" s="176" t="s">
        <v>188</v>
      </c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6"/>
      <c r="BC59" s="177">
        <f>BC60</f>
        <v>67000</v>
      </c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9"/>
      <c r="BR59" s="44"/>
      <c r="BS59" s="45"/>
      <c r="BT59" s="45"/>
      <c r="BU59" s="178">
        <v>35400</v>
      </c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79"/>
      <c r="CH59" s="68">
        <f>CH60</f>
        <v>16162.67</v>
      </c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70"/>
      <c r="CX59" s="177"/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9"/>
      <c r="DK59" s="177"/>
      <c r="DL59" s="178"/>
      <c r="DM59" s="178"/>
      <c r="DN59" s="178"/>
      <c r="DO59" s="178"/>
      <c r="DP59" s="178"/>
      <c r="DQ59" s="178"/>
      <c r="DR59" s="178"/>
      <c r="DS59" s="178"/>
      <c r="DT59" s="178"/>
      <c r="DU59" s="178"/>
      <c r="DV59" s="178"/>
      <c r="DW59" s="179"/>
      <c r="DX59" s="68">
        <f aca="true" t="shared" si="13" ref="DX59:DX66">CH59</f>
        <v>16162.67</v>
      </c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70"/>
      <c r="EK59" s="68">
        <f>BU59-CH59</f>
        <v>19237.33</v>
      </c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70"/>
      <c r="EX59" s="172"/>
      <c r="EY59" s="170"/>
      <c r="EZ59" s="170"/>
      <c r="FA59" s="170"/>
      <c r="FB59" s="170"/>
      <c r="FC59" s="170"/>
      <c r="FD59" s="170"/>
      <c r="FE59" s="170"/>
      <c r="FF59" s="170"/>
      <c r="FG59" s="170"/>
      <c r="FH59" s="170"/>
      <c r="FI59" s="170"/>
      <c r="FJ59" s="173"/>
    </row>
    <row r="60" spans="1:166" ht="14.25" customHeight="1">
      <c r="A60" s="174" t="s">
        <v>127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8"/>
      <c r="AH60" s="18"/>
      <c r="AI60" s="18"/>
      <c r="AJ60" s="18"/>
      <c r="AK60" s="46"/>
      <c r="AL60" s="47"/>
      <c r="AM60" s="47"/>
      <c r="AN60" s="47"/>
      <c r="AO60" s="47"/>
      <c r="AP60" s="48"/>
      <c r="AQ60" s="53" t="s">
        <v>205</v>
      </c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8"/>
      <c r="BC60" s="172">
        <v>67000</v>
      </c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1"/>
      <c r="BR60" s="41"/>
      <c r="BS60" s="42"/>
      <c r="BT60" s="42"/>
      <c r="BU60" s="170">
        <f>BC60</f>
        <v>67000</v>
      </c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1"/>
      <c r="CH60" s="49">
        <v>16162.67</v>
      </c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4"/>
      <c r="CX60" s="172"/>
      <c r="CY60" s="170"/>
      <c r="CZ60" s="170"/>
      <c r="DA60" s="170"/>
      <c r="DB60" s="170"/>
      <c r="DC60" s="170"/>
      <c r="DD60" s="170"/>
      <c r="DE60" s="170"/>
      <c r="DF60" s="170"/>
      <c r="DG60" s="170"/>
      <c r="DH60" s="170"/>
      <c r="DI60" s="170"/>
      <c r="DJ60" s="171"/>
      <c r="DK60" s="172"/>
      <c r="DL60" s="170"/>
      <c r="DM60" s="170"/>
      <c r="DN60" s="170"/>
      <c r="DO60" s="170"/>
      <c r="DP60" s="170"/>
      <c r="DQ60" s="170"/>
      <c r="DR60" s="170"/>
      <c r="DS60" s="170"/>
      <c r="DT60" s="170"/>
      <c r="DU60" s="170"/>
      <c r="DV60" s="170"/>
      <c r="DW60" s="171"/>
      <c r="DX60" s="49">
        <f t="shared" si="13"/>
        <v>16162.67</v>
      </c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4"/>
      <c r="EK60" s="49">
        <f>BC60-CH60</f>
        <v>50837.33</v>
      </c>
      <c r="EL60" s="170"/>
      <c r="EM60" s="170"/>
      <c r="EN60" s="170"/>
      <c r="EO60" s="170"/>
      <c r="EP60" s="170"/>
      <c r="EQ60" s="170"/>
      <c r="ER60" s="170"/>
      <c r="ES60" s="170"/>
      <c r="ET60" s="170"/>
      <c r="EU60" s="170"/>
      <c r="EV60" s="170"/>
      <c r="EW60" s="171"/>
      <c r="EX60" s="172"/>
      <c r="EY60" s="170"/>
      <c r="EZ60" s="170"/>
      <c r="FA60" s="170"/>
      <c r="FB60" s="170"/>
      <c r="FC60" s="170"/>
      <c r="FD60" s="170"/>
      <c r="FE60" s="170"/>
      <c r="FF60" s="170"/>
      <c r="FG60" s="170"/>
      <c r="FH60" s="170"/>
      <c r="FI60" s="170"/>
      <c r="FJ60" s="173"/>
    </row>
    <row r="61" spans="1:166" ht="15.75" customHeight="1">
      <c r="A61" s="175" t="s">
        <v>177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24"/>
      <c r="AH61" s="24"/>
      <c r="AI61" s="24"/>
      <c r="AJ61" s="24"/>
      <c r="AK61" s="164"/>
      <c r="AL61" s="165"/>
      <c r="AM61" s="165"/>
      <c r="AN61" s="165"/>
      <c r="AO61" s="165"/>
      <c r="AP61" s="166"/>
      <c r="AQ61" s="53" t="s">
        <v>225</v>
      </c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8"/>
      <c r="BC61" s="172">
        <f>BC63+BC62+BC64+BC65</f>
        <v>71500</v>
      </c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1"/>
      <c r="BR61" s="19"/>
      <c r="BS61" s="19"/>
      <c r="BT61" s="19"/>
      <c r="BU61" s="172">
        <f>BC61</f>
        <v>71500</v>
      </c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1"/>
      <c r="CH61" s="49">
        <f>CH62+CH63+CH64+CH65</f>
        <v>36089.479999999996</v>
      </c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4"/>
      <c r="CX61" s="177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9"/>
      <c r="DK61" s="177"/>
      <c r="DL61" s="178"/>
      <c r="DM61" s="178"/>
      <c r="DN61" s="178"/>
      <c r="DO61" s="178"/>
      <c r="DP61" s="178"/>
      <c r="DQ61" s="178"/>
      <c r="DR61" s="178"/>
      <c r="DS61" s="178"/>
      <c r="DT61" s="178"/>
      <c r="DU61" s="178"/>
      <c r="DV61" s="178"/>
      <c r="DW61" s="179"/>
      <c r="DX61" s="49">
        <f t="shared" si="13"/>
        <v>36089.479999999996</v>
      </c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4"/>
      <c r="EK61" s="49">
        <f aca="true" t="shared" si="14" ref="EK61:EK69">BC61-CH61</f>
        <v>35410.520000000004</v>
      </c>
      <c r="EL61" s="170"/>
      <c r="EM61" s="170"/>
      <c r="EN61" s="170"/>
      <c r="EO61" s="170"/>
      <c r="EP61" s="170"/>
      <c r="EQ61" s="170"/>
      <c r="ER61" s="170"/>
      <c r="ES61" s="170"/>
      <c r="ET61" s="170"/>
      <c r="EU61" s="170"/>
      <c r="EV61" s="170"/>
      <c r="EW61" s="171"/>
      <c r="EX61" s="177"/>
      <c r="EY61" s="178"/>
      <c r="EZ61" s="178"/>
      <c r="FA61" s="178"/>
      <c r="FB61" s="178"/>
      <c r="FC61" s="178"/>
      <c r="FD61" s="178"/>
      <c r="FE61" s="178"/>
      <c r="FF61" s="178"/>
      <c r="FG61" s="178"/>
      <c r="FH61" s="178"/>
      <c r="FI61" s="178"/>
      <c r="FJ61" s="180"/>
    </row>
    <row r="62" spans="1:166" ht="15" customHeight="1">
      <c r="A62" s="174" t="s">
        <v>127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24"/>
      <c r="AH62" s="24"/>
      <c r="AI62" s="24"/>
      <c r="AJ62" s="24"/>
      <c r="AK62" s="164"/>
      <c r="AL62" s="165"/>
      <c r="AM62" s="165"/>
      <c r="AN62" s="165"/>
      <c r="AO62" s="165"/>
      <c r="AP62" s="166"/>
      <c r="AQ62" s="53" t="s">
        <v>189</v>
      </c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8"/>
      <c r="BC62" s="172">
        <v>14200</v>
      </c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1"/>
      <c r="BR62" s="19"/>
      <c r="BS62" s="19"/>
      <c r="BT62" s="19"/>
      <c r="BU62" s="172">
        <v>14200</v>
      </c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1"/>
      <c r="CH62" s="49">
        <v>7060.41</v>
      </c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4"/>
      <c r="CX62" s="177"/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9"/>
      <c r="DK62" s="177"/>
      <c r="DL62" s="178"/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9"/>
      <c r="DX62" s="49">
        <f t="shared" si="13"/>
        <v>7060.41</v>
      </c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4"/>
      <c r="EK62" s="49">
        <f t="shared" si="14"/>
        <v>7139.59</v>
      </c>
      <c r="EL62" s="170"/>
      <c r="EM62" s="170"/>
      <c r="EN62" s="170"/>
      <c r="EO62" s="170"/>
      <c r="EP62" s="170"/>
      <c r="EQ62" s="170"/>
      <c r="ER62" s="170"/>
      <c r="ES62" s="170"/>
      <c r="ET62" s="170"/>
      <c r="EU62" s="170"/>
      <c r="EV62" s="170"/>
      <c r="EW62" s="171"/>
      <c r="EX62" s="177"/>
      <c r="EY62" s="178"/>
      <c r="EZ62" s="178"/>
      <c r="FA62" s="178"/>
      <c r="FB62" s="178"/>
      <c r="FC62" s="178"/>
      <c r="FD62" s="178"/>
      <c r="FE62" s="178"/>
      <c r="FF62" s="178"/>
      <c r="FG62" s="178"/>
      <c r="FH62" s="178"/>
      <c r="FI62" s="178"/>
      <c r="FJ62" s="180"/>
    </row>
    <row r="63" spans="1:166" ht="12" customHeight="1">
      <c r="A63" s="174" t="s">
        <v>127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8"/>
      <c r="AH63" s="18"/>
      <c r="AI63" s="18"/>
      <c r="AJ63" s="18"/>
      <c r="AK63" s="46"/>
      <c r="AL63" s="47"/>
      <c r="AM63" s="47"/>
      <c r="AN63" s="47"/>
      <c r="AO63" s="47"/>
      <c r="AP63" s="48"/>
      <c r="AQ63" s="53" t="s">
        <v>206</v>
      </c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8"/>
      <c r="BC63" s="172">
        <v>7300</v>
      </c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1"/>
      <c r="BR63" s="19"/>
      <c r="BS63" s="19"/>
      <c r="BT63" s="19"/>
      <c r="BU63" s="172">
        <v>7300</v>
      </c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1"/>
      <c r="CH63" s="49">
        <v>6278.07</v>
      </c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4"/>
      <c r="CX63" s="172"/>
      <c r="CY63" s="170"/>
      <c r="CZ63" s="170"/>
      <c r="DA63" s="170"/>
      <c r="DB63" s="170"/>
      <c r="DC63" s="170"/>
      <c r="DD63" s="170"/>
      <c r="DE63" s="170"/>
      <c r="DF63" s="170"/>
      <c r="DG63" s="170"/>
      <c r="DH63" s="170"/>
      <c r="DI63" s="170"/>
      <c r="DJ63" s="171"/>
      <c r="DK63" s="172"/>
      <c r="DL63" s="170"/>
      <c r="DM63" s="170"/>
      <c r="DN63" s="170"/>
      <c r="DO63" s="170"/>
      <c r="DP63" s="170"/>
      <c r="DQ63" s="170"/>
      <c r="DR63" s="170"/>
      <c r="DS63" s="170"/>
      <c r="DT63" s="170"/>
      <c r="DU63" s="170"/>
      <c r="DV63" s="170"/>
      <c r="DW63" s="171"/>
      <c r="DX63" s="49">
        <f t="shared" si="13"/>
        <v>6278.07</v>
      </c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4"/>
      <c r="EK63" s="49">
        <f t="shared" si="14"/>
        <v>1021.9300000000003</v>
      </c>
      <c r="EL63" s="170"/>
      <c r="EM63" s="170"/>
      <c r="EN63" s="170"/>
      <c r="EO63" s="170"/>
      <c r="EP63" s="170"/>
      <c r="EQ63" s="170"/>
      <c r="ER63" s="170"/>
      <c r="ES63" s="170"/>
      <c r="ET63" s="170"/>
      <c r="EU63" s="170"/>
      <c r="EV63" s="170"/>
      <c r="EW63" s="171"/>
      <c r="EX63" s="172"/>
      <c r="EY63" s="170"/>
      <c r="EZ63" s="170"/>
      <c r="FA63" s="170"/>
      <c r="FB63" s="170"/>
      <c r="FC63" s="170"/>
      <c r="FD63" s="170"/>
      <c r="FE63" s="170"/>
      <c r="FF63" s="170"/>
      <c r="FG63" s="170"/>
      <c r="FH63" s="170"/>
      <c r="FI63" s="170"/>
      <c r="FJ63" s="173"/>
    </row>
    <row r="64" spans="1:166" ht="12" customHeight="1">
      <c r="A64" s="174" t="s">
        <v>127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8"/>
      <c r="AH64" s="18"/>
      <c r="AI64" s="18"/>
      <c r="AJ64" s="18"/>
      <c r="AK64" s="46"/>
      <c r="AL64" s="47"/>
      <c r="AM64" s="47"/>
      <c r="AN64" s="47"/>
      <c r="AO64" s="47"/>
      <c r="AP64" s="48"/>
      <c r="AQ64" s="53" t="s">
        <v>229</v>
      </c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8"/>
      <c r="BC64" s="172">
        <v>34600</v>
      </c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1"/>
      <c r="BR64" s="20"/>
      <c r="BS64" s="19"/>
      <c r="BT64" s="19"/>
      <c r="BU64" s="172">
        <v>34600</v>
      </c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1"/>
      <c r="CH64" s="49">
        <v>0</v>
      </c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4"/>
      <c r="CX64" s="172"/>
      <c r="CY64" s="170"/>
      <c r="CZ64" s="170"/>
      <c r="DA64" s="170"/>
      <c r="DB64" s="170"/>
      <c r="DC64" s="170"/>
      <c r="DD64" s="170"/>
      <c r="DE64" s="170"/>
      <c r="DF64" s="170"/>
      <c r="DG64" s="170"/>
      <c r="DH64" s="170"/>
      <c r="DI64" s="170"/>
      <c r="DJ64" s="171"/>
      <c r="DK64" s="172"/>
      <c r="DL64" s="170"/>
      <c r="DM64" s="170"/>
      <c r="DN64" s="170"/>
      <c r="DO64" s="170"/>
      <c r="DP64" s="170"/>
      <c r="DQ64" s="170"/>
      <c r="DR64" s="170"/>
      <c r="DS64" s="170"/>
      <c r="DT64" s="170"/>
      <c r="DU64" s="170"/>
      <c r="DV64" s="170"/>
      <c r="DW64" s="171"/>
      <c r="DX64" s="49">
        <f>CH64</f>
        <v>0</v>
      </c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4"/>
      <c r="EK64" s="49">
        <f>BC64-CH64</f>
        <v>34600</v>
      </c>
      <c r="EL64" s="170"/>
      <c r="EM64" s="170"/>
      <c r="EN64" s="170"/>
      <c r="EO64" s="170"/>
      <c r="EP64" s="170"/>
      <c r="EQ64" s="170"/>
      <c r="ER64" s="170"/>
      <c r="ES64" s="170"/>
      <c r="ET64" s="170"/>
      <c r="EU64" s="170"/>
      <c r="EV64" s="170"/>
      <c r="EW64" s="171"/>
      <c r="EX64" s="172"/>
      <c r="EY64" s="170"/>
      <c r="EZ64" s="170"/>
      <c r="FA64" s="170"/>
      <c r="FB64" s="170"/>
      <c r="FC64" s="170"/>
      <c r="FD64" s="170"/>
      <c r="FE64" s="170"/>
      <c r="FF64" s="170"/>
      <c r="FG64" s="170"/>
      <c r="FH64" s="170"/>
      <c r="FI64" s="170"/>
      <c r="FJ64" s="173"/>
    </row>
    <row r="65" spans="1:166" ht="12" customHeight="1">
      <c r="A65" s="185" t="s">
        <v>116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"/>
      <c r="AH65" s="18"/>
      <c r="AI65" s="18"/>
      <c r="AJ65" s="18"/>
      <c r="AK65" s="46"/>
      <c r="AL65" s="47"/>
      <c r="AM65" s="47"/>
      <c r="AN65" s="47"/>
      <c r="AO65" s="47"/>
      <c r="AP65" s="48"/>
      <c r="AQ65" s="53" t="s">
        <v>233</v>
      </c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8"/>
      <c r="BC65" s="172">
        <v>15400</v>
      </c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1"/>
      <c r="BR65" s="20"/>
      <c r="BS65" s="19"/>
      <c r="BT65" s="19"/>
      <c r="BU65" s="172">
        <v>15400</v>
      </c>
      <c r="BV65" s="170"/>
      <c r="BW65" s="170"/>
      <c r="BX65" s="170"/>
      <c r="BY65" s="170"/>
      <c r="BZ65" s="170"/>
      <c r="CA65" s="170"/>
      <c r="CB65" s="170"/>
      <c r="CC65" s="170"/>
      <c r="CD65" s="170"/>
      <c r="CE65" s="170"/>
      <c r="CF65" s="170"/>
      <c r="CG65" s="171"/>
      <c r="CH65" s="49">
        <v>22751</v>
      </c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4"/>
      <c r="CX65" s="172"/>
      <c r="CY65" s="170"/>
      <c r="CZ65" s="170"/>
      <c r="DA65" s="170"/>
      <c r="DB65" s="170"/>
      <c r="DC65" s="170"/>
      <c r="DD65" s="170"/>
      <c r="DE65" s="170"/>
      <c r="DF65" s="170"/>
      <c r="DG65" s="170"/>
      <c r="DH65" s="170"/>
      <c r="DI65" s="170"/>
      <c r="DJ65" s="171"/>
      <c r="DK65" s="172"/>
      <c r="DL65" s="170"/>
      <c r="DM65" s="170"/>
      <c r="DN65" s="170"/>
      <c r="DO65" s="170"/>
      <c r="DP65" s="170"/>
      <c r="DQ65" s="170"/>
      <c r="DR65" s="170"/>
      <c r="DS65" s="170"/>
      <c r="DT65" s="170"/>
      <c r="DU65" s="170"/>
      <c r="DV65" s="170"/>
      <c r="DW65" s="171"/>
      <c r="DX65" s="49">
        <f>CH65</f>
        <v>22751</v>
      </c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4"/>
      <c r="EK65" s="49">
        <f>BC65-CH65</f>
        <v>-7351</v>
      </c>
      <c r="EL65" s="170"/>
      <c r="EM65" s="170"/>
      <c r="EN65" s="170"/>
      <c r="EO65" s="170"/>
      <c r="EP65" s="170"/>
      <c r="EQ65" s="170"/>
      <c r="ER65" s="170"/>
      <c r="ES65" s="170"/>
      <c r="ET65" s="170"/>
      <c r="EU65" s="170"/>
      <c r="EV65" s="170"/>
      <c r="EW65" s="171"/>
      <c r="EX65" s="172"/>
      <c r="EY65" s="170"/>
      <c r="EZ65" s="170"/>
      <c r="FA65" s="170"/>
      <c r="FB65" s="170"/>
      <c r="FC65" s="170"/>
      <c r="FD65" s="170"/>
      <c r="FE65" s="170"/>
      <c r="FF65" s="170"/>
      <c r="FG65" s="170"/>
      <c r="FH65" s="170"/>
      <c r="FI65" s="170"/>
      <c r="FJ65" s="173"/>
    </row>
    <row r="66" spans="1:166" ht="12.75" customHeight="1">
      <c r="A66" s="175" t="s">
        <v>119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24"/>
      <c r="AH66" s="24"/>
      <c r="AI66" s="24"/>
      <c r="AJ66" s="24"/>
      <c r="AK66" s="164"/>
      <c r="AL66" s="165"/>
      <c r="AM66" s="165"/>
      <c r="AN66" s="165"/>
      <c r="AO66" s="165"/>
      <c r="AP66" s="166"/>
      <c r="AQ66" s="176" t="s">
        <v>147</v>
      </c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6"/>
      <c r="BC66" s="177">
        <f>BC67</f>
        <v>680000</v>
      </c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31"/>
      <c r="BS66" s="22"/>
      <c r="BT66" s="22"/>
      <c r="BU66" s="177">
        <f>BC66</f>
        <v>680000</v>
      </c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9"/>
      <c r="CH66" s="68">
        <f>CH67</f>
        <v>253148</v>
      </c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70"/>
      <c r="CX66" s="177"/>
      <c r="CY66" s="178"/>
      <c r="CZ66" s="178"/>
      <c r="DA66" s="178"/>
      <c r="DB66" s="178"/>
      <c r="DC66" s="178"/>
      <c r="DD66" s="178"/>
      <c r="DE66" s="178"/>
      <c r="DF66" s="178"/>
      <c r="DG66" s="178"/>
      <c r="DH66" s="178"/>
      <c r="DI66" s="178"/>
      <c r="DJ66" s="179"/>
      <c r="DK66" s="177"/>
      <c r="DL66" s="178"/>
      <c r="DM66" s="178"/>
      <c r="DN66" s="178"/>
      <c r="DO66" s="178"/>
      <c r="DP66" s="178"/>
      <c r="DQ66" s="178"/>
      <c r="DR66" s="178"/>
      <c r="DS66" s="178"/>
      <c r="DT66" s="178"/>
      <c r="DU66" s="178"/>
      <c r="DV66" s="178"/>
      <c r="DW66" s="179"/>
      <c r="DX66" s="68">
        <f t="shared" si="13"/>
        <v>253148</v>
      </c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70"/>
      <c r="EK66" s="68">
        <f t="shared" si="14"/>
        <v>426852</v>
      </c>
      <c r="EL66" s="178"/>
      <c r="EM66" s="178"/>
      <c r="EN66" s="178"/>
      <c r="EO66" s="178"/>
      <c r="EP66" s="178"/>
      <c r="EQ66" s="178"/>
      <c r="ER66" s="178"/>
      <c r="ES66" s="178"/>
      <c r="ET66" s="178"/>
      <c r="EU66" s="178"/>
      <c r="EV66" s="178"/>
      <c r="EW66" s="179"/>
      <c r="EX66" s="177"/>
      <c r="EY66" s="178"/>
      <c r="EZ66" s="178"/>
      <c r="FA66" s="178"/>
      <c r="FB66" s="178"/>
      <c r="FC66" s="178"/>
      <c r="FD66" s="178"/>
      <c r="FE66" s="178"/>
      <c r="FF66" s="178"/>
      <c r="FG66" s="178"/>
      <c r="FH66" s="178"/>
      <c r="FI66" s="178"/>
      <c r="FJ66" s="180"/>
    </row>
    <row r="67" spans="1:166" ht="12.75" customHeight="1">
      <c r="A67" s="243" t="s">
        <v>142</v>
      </c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18"/>
      <c r="AH67" s="18"/>
      <c r="AI67" s="18"/>
      <c r="AJ67" s="18"/>
      <c r="AK67" s="46"/>
      <c r="AL67" s="47"/>
      <c r="AM67" s="47"/>
      <c r="AN67" s="47"/>
      <c r="AO67" s="47"/>
      <c r="AP67" s="48"/>
      <c r="AQ67" s="53" t="s">
        <v>178</v>
      </c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8"/>
      <c r="BC67" s="172">
        <v>680000</v>
      </c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20"/>
      <c r="BS67" s="19"/>
      <c r="BT67" s="19"/>
      <c r="BU67" s="172">
        <f>BC67</f>
        <v>680000</v>
      </c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1"/>
      <c r="CH67" s="49">
        <v>253148</v>
      </c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4"/>
      <c r="CX67" s="172"/>
      <c r="CY67" s="170"/>
      <c r="CZ67" s="170"/>
      <c r="DA67" s="170"/>
      <c r="DB67" s="170"/>
      <c r="DC67" s="170"/>
      <c r="DD67" s="170"/>
      <c r="DE67" s="170"/>
      <c r="DF67" s="170"/>
      <c r="DG67" s="170"/>
      <c r="DH67" s="170"/>
      <c r="DI67" s="170"/>
      <c r="DJ67" s="171"/>
      <c r="DK67" s="172"/>
      <c r="DL67" s="170"/>
      <c r="DM67" s="170"/>
      <c r="DN67" s="170"/>
      <c r="DO67" s="170"/>
      <c r="DP67" s="170"/>
      <c r="DQ67" s="170"/>
      <c r="DR67" s="170"/>
      <c r="DS67" s="170"/>
      <c r="DT67" s="170"/>
      <c r="DU67" s="170"/>
      <c r="DV67" s="170"/>
      <c r="DW67" s="171"/>
      <c r="DX67" s="49">
        <f>CH67</f>
        <v>253148</v>
      </c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4"/>
      <c r="EK67" s="49">
        <f t="shared" si="14"/>
        <v>426852</v>
      </c>
      <c r="EL67" s="170"/>
      <c r="EM67" s="170"/>
      <c r="EN67" s="170"/>
      <c r="EO67" s="170"/>
      <c r="EP67" s="170"/>
      <c r="EQ67" s="170"/>
      <c r="ER67" s="170"/>
      <c r="ES67" s="170"/>
      <c r="ET67" s="170"/>
      <c r="EU67" s="170"/>
      <c r="EV67" s="170"/>
      <c r="EW67" s="171"/>
      <c r="EX67" s="172"/>
      <c r="EY67" s="170"/>
      <c r="EZ67" s="170"/>
      <c r="FA67" s="170"/>
      <c r="FB67" s="170"/>
      <c r="FC67" s="170"/>
      <c r="FD67" s="170"/>
      <c r="FE67" s="170"/>
      <c r="FF67" s="170"/>
      <c r="FG67" s="170"/>
      <c r="FH67" s="170"/>
      <c r="FI67" s="170"/>
      <c r="FJ67" s="173"/>
    </row>
    <row r="68" spans="1:166" ht="13.5" customHeight="1">
      <c r="A68" s="175" t="s">
        <v>150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39"/>
      <c r="AH68" s="39"/>
      <c r="AI68" s="39"/>
      <c r="AJ68" s="39"/>
      <c r="AK68" s="225"/>
      <c r="AL68" s="225"/>
      <c r="AM68" s="225"/>
      <c r="AN68" s="225"/>
      <c r="AO68" s="225"/>
      <c r="AP68" s="225"/>
      <c r="AQ68" s="225" t="s">
        <v>179</v>
      </c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177">
        <v>1000</v>
      </c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9"/>
      <c r="BR68" s="28"/>
      <c r="BS68" s="28"/>
      <c r="BT68" s="28"/>
      <c r="BU68" s="177">
        <v>1000</v>
      </c>
      <c r="BV68" s="178"/>
      <c r="BW68" s="178"/>
      <c r="BX68" s="178"/>
      <c r="BY68" s="178"/>
      <c r="BZ68" s="178"/>
      <c r="CA68" s="178"/>
      <c r="CB68" s="178"/>
      <c r="CC68" s="178"/>
      <c r="CD68" s="178"/>
      <c r="CE68" s="178"/>
      <c r="CF68" s="178"/>
      <c r="CG68" s="179"/>
      <c r="CH68" s="68">
        <f>CH69</f>
        <v>0</v>
      </c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70"/>
      <c r="CX68" s="226"/>
      <c r="CY68" s="227"/>
      <c r="CZ68" s="227"/>
      <c r="DA68" s="227"/>
      <c r="DB68" s="227"/>
      <c r="DC68" s="227"/>
      <c r="DD68" s="227"/>
      <c r="DE68" s="227"/>
      <c r="DF68" s="227"/>
      <c r="DG68" s="227"/>
      <c r="DH68" s="227"/>
      <c r="DI68" s="227"/>
      <c r="DJ68" s="228"/>
      <c r="DK68" s="226"/>
      <c r="DL68" s="227"/>
      <c r="DM68" s="227"/>
      <c r="DN68" s="227"/>
      <c r="DO68" s="227"/>
      <c r="DP68" s="227"/>
      <c r="DQ68" s="227"/>
      <c r="DR68" s="227"/>
      <c r="DS68" s="227"/>
      <c r="DT68" s="227"/>
      <c r="DU68" s="227"/>
      <c r="DV68" s="227"/>
      <c r="DW68" s="228"/>
      <c r="DX68" s="229">
        <f>CH68</f>
        <v>0</v>
      </c>
      <c r="DY68" s="230"/>
      <c r="DZ68" s="230"/>
      <c r="EA68" s="230"/>
      <c r="EB68" s="230"/>
      <c r="EC68" s="230"/>
      <c r="ED68" s="230"/>
      <c r="EE68" s="230"/>
      <c r="EF68" s="230"/>
      <c r="EG68" s="230"/>
      <c r="EH68" s="230"/>
      <c r="EI68" s="230"/>
      <c r="EJ68" s="231"/>
      <c r="EK68" s="229">
        <f t="shared" si="14"/>
        <v>1000</v>
      </c>
      <c r="EL68" s="230"/>
      <c r="EM68" s="230"/>
      <c r="EN68" s="230"/>
      <c r="EO68" s="230"/>
      <c r="EP68" s="230"/>
      <c r="EQ68" s="230"/>
      <c r="ER68" s="230"/>
      <c r="ES68" s="230"/>
      <c r="ET68" s="230"/>
      <c r="EU68" s="230"/>
      <c r="EV68" s="230"/>
      <c r="EW68" s="231"/>
      <c r="EX68" s="232"/>
      <c r="EY68" s="233"/>
      <c r="EZ68" s="233"/>
      <c r="FA68" s="233"/>
      <c r="FB68" s="233"/>
      <c r="FC68" s="233"/>
      <c r="FD68" s="233"/>
      <c r="FE68" s="233"/>
      <c r="FF68" s="233"/>
      <c r="FG68" s="233"/>
      <c r="FH68" s="233"/>
      <c r="FI68" s="233"/>
      <c r="FJ68" s="234"/>
    </row>
    <row r="69" spans="1:166" ht="13.5" customHeight="1">
      <c r="A69" s="242" t="s">
        <v>150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7"/>
      <c r="AH69" s="7"/>
      <c r="AI69" s="7"/>
      <c r="AJ69" s="7"/>
      <c r="AK69" s="64"/>
      <c r="AL69" s="64"/>
      <c r="AM69" s="64"/>
      <c r="AN69" s="64"/>
      <c r="AO69" s="64"/>
      <c r="AP69" s="64"/>
      <c r="AQ69" s="64" t="s">
        <v>180</v>
      </c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172">
        <v>1000</v>
      </c>
      <c r="BD69" s="170"/>
      <c r="BE69" s="170"/>
      <c r="BF69" s="170"/>
      <c r="BG69" s="170"/>
      <c r="BH69" s="170"/>
      <c r="BI69" s="170"/>
      <c r="BJ69" s="170"/>
      <c r="BK69" s="170"/>
      <c r="BL69" s="170"/>
      <c r="BM69" s="170"/>
      <c r="BN69" s="170"/>
      <c r="BO69" s="170"/>
      <c r="BP69" s="170"/>
      <c r="BQ69" s="171"/>
      <c r="BR69" s="27"/>
      <c r="BS69" s="27"/>
      <c r="BT69" s="27"/>
      <c r="BU69" s="172">
        <v>1000</v>
      </c>
      <c r="BV69" s="170"/>
      <c r="BW69" s="170"/>
      <c r="BX69" s="170"/>
      <c r="BY69" s="170"/>
      <c r="BZ69" s="170"/>
      <c r="CA69" s="170"/>
      <c r="CB69" s="170"/>
      <c r="CC69" s="170"/>
      <c r="CD69" s="170"/>
      <c r="CE69" s="170"/>
      <c r="CF69" s="170"/>
      <c r="CG69" s="171"/>
      <c r="CH69" s="49">
        <v>0</v>
      </c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4"/>
      <c r="CX69" s="172"/>
      <c r="CY69" s="170"/>
      <c r="CZ69" s="170"/>
      <c r="DA69" s="170"/>
      <c r="DB69" s="170"/>
      <c r="DC69" s="170"/>
      <c r="DD69" s="170"/>
      <c r="DE69" s="170"/>
      <c r="DF69" s="170"/>
      <c r="DG69" s="170"/>
      <c r="DH69" s="170"/>
      <c r="DI69" s="170"/>
      <c r="DJ69" s="171"/>
      <c r="DK69" s="172"/>
      <c r="DL69" s="170"/>
      <c r="DM69" s="170"/>
      <c r="DN69" s="170"/>
      <c r="DO69" s="170"/>
      <c r="DP69" s="170"/>
      <c r="DQ69" s="170"/>
      <c r="DR69" s="170"/>
      <c r="DS69" s="170"/>
      <c r="DT69" s="170"/>
      <c r="DU69" s="170"/>
      <c r="DV69" s="170"/>
      <c r="DW69" s="171"/>
      <c r="DX69" s="49">
        <f>CH69</f>
        <v>0</v>
      </c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4"/>
      <c r="EK69" s="68">
        <f t="shared" si="14"/>
        <v>1000</v>
      </c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70"/>
      <c r="EX69" s="172"/>
      <c r="EY69" s="170"/>
      <c r="EZ69" s="170"/>
      <c r="FA69" s="170"/>
      <c r="FB69" s="170"/>
      <c r="FC69" s="170"/>
      <c r="FD69" s="170"/>
      <c r="FE69" s="170"/>
      <c r="FF69" s="170"/>
      <c r="FG69" s="170"/>
      <c r="FH69" s="170"/>
      <c r="FI69" s="170"/>
      <c r="FJ69" s="173"/>
    </row>
    <row r="70" spans="1:166" ht="15" customHeight="1" thickBot="1">
      <c r="A70" s="219" t="s">
        <v>63</v>
      </c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20"/>
      <c r="AK70" s="224" t="s">
        <v>34</v>
      </c>
      <c r="AL70" s="183"/>
      <c r="AM70" s="183"/>
      <c r="AN70" s="183"/>
      <c r="AO70" s="183"/>
      <c r="AP70" s="184"/>
      <c r="AQ70" s="182" t="s">
        <v>41</v>
      </c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4"/>
      <c r="BC70" s="239">
        <v>-735200</v>
      </c>
      <c r="BD70" s="240"/>
      <c r="BE70" s="240"/>
      <c r="BF70" s="240"/>
      <c r="BG70" s="240"/>
      <c r="BH70" s="240"/>
      <c r="BI70" s="240"/>
      <c r="BJ70" s="240"/>
      <c r="BK70" s="240"/>
      <c r="BL70" s="240"/>
      <c r="BM70" s="240"/>
      <c r="BN70" s="240"/>
      <c r="BO70" s="240"/>
      <c r="BP70" s="240"/>
      <c r="BQ70" s="240"/>
      <c r="BR70" s="240"/>
      <c r="BS70" s="240"/>
      <c r="BT70" s="241"/>
      <c r="BU70" s="221" t="s">
        <v>41</v>
      </c>
      <c r="BV70" s="222"/>
      <c r="BW70" s="222"/>
      <c r="BX70" s="222"/>
      <c r="BY70" s="222"/>
      <c r="BZ70" s="222"/>
      <c r="CA70" s="222"/>
      <c r="CB70" s="222"/>
      <c r="CC70" s="222"/>
      <c r="CD70" s="222"/>
      <c r="CE70" s="222"/>
      <c r="CF70" s="222"/>
      <c r="CG70" s="223"/>
      <c r="CH70" s="239">
        <v>-409404.32</v>
      </c>
      <c r="CI70" s="240"/>
      <c r="CJ70" s="240"/>
      <c r="CK70" s="240"/>
      <c r="CL70" s="240"/>
      <c r="CM70" s="240"/>
      <c r="CN70" s="240"/>
      <c r="CO70" s="240"/>
      <c r="CP70" s="240"/>
      <c r="CQ70" s="240"/>
      <c r="CR70" s="240"/>
      <c r="CS70" s="240"/>
      <c r="CT70" s="240"/>
      <c r="CU70" s="240"/>
      <c r="CV70" s="240"/>
      <c r="CW70" s="241"/>
      <c r="CX70" s="236"/>
      <c r="CY70" s="237"/>
      <c r="CZ70" s="237"/>
      <c r="DA70" s="237"/>
      <c r="DB70" s="237"/>
      <c r="DC70" s="237"/>
      <c r="DD70" s="237"/>
      <c r="DE70" s="237"/>
      <c r="DF70" s="237"/>
      <c r="DG70" s="237"/>
      <c r="DH70" s="237"/>
      <c r="DI70" s="237"/>
      <c r="DJ70" s="238"/>
      <c r="DK70" s="236"/>
      <c r="DL70" s="237"/>
      <c r="DM70" s="237"/>
      <c r="DN70" s="237"/>
      <c r="DO70" s="237"/>
      <c r="DP70" s="237"/>
      <c r="DQ70" s="237"/>
      <c r="DR70" s="237"/>
      <c r="DS70" s="237"/>
      <c r="DT70" s="237"/>
      <c r="DU70" s="237"/>
      <c r="DV70" s="237"/>
      <c r="DW70" s="238"/>
      <c r="DX70" s="239">
        <f>CH70</f>
        <v>-409404.32</v>
      </c>
      <c r="DY70" s="237"/>
      <c r="DZ70" s="237"/>
      <c r="EA70" s="237"/>
      <c r="EB70" s="237"/>
      <c r="EC70" s="237"/>
      <c r="ED70" s="237"/>
      <c r="EE70" s="237"/>
      <c r="EF70" s="237"/>
      <c r="EG70" s="237"/>
      <c r="EH70" s="237"/>
      <c r="EI70" s="237"/>
      <c r="EJ70" s="238"/>
      <c r="EK70" s="236" t="s">
        <v>41</v>
      </c>
      <c r="EL70" s="237"/>
      <c r="EM70" s="237"/>
      <c r="EN70" s="237"/>
      <c r="EO70" s="237"/>
      <c r="EP70" s="237"/>
      <c r="EQ70" s="237"/>
      <c r="ER70" s="237"/>
      <c r="ES70" s="237"/>
      <c r="ET70" s="237"/>
      <c r="EU70" s="237"/>
      <c r="EV70" s="237"/>
      <c r="EW70" s="238"/>
      <c r="EX70" s="221" t="s">
        <v>41</v>
      </c>
      <c r="EY70" s="222"/>
      <c r="EZ70" s="222"/>
      <c r="FA70" s="222"/>
      <c r="FB70" s="222"/>
      <c r="FC70" s="222"/>
      <c r="FD70" s="222"/>
      <c r="FE70" s="222"/>
      <c r="FF70" s="222"/>
      <c r="FG70" s="222"/>
      <c r="FH70" s="222"/>
      <c r="FI70" s="222"/>
      <c r="FJ70" s="235"/>
    </row>
    <row r="71" spans="54:132" ht="12" customHeight="1">
      <c r="BB71" s="181" t="s">
        <v>238</v>
      </c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  <c r="CX71" s="181"/>
      <c r="CY71" s="181"/>
      <c r="CZ71" s="181"/>
      <c r="DA71" s="181"/>
      <c r="DB71" s="181"/>
      <c r="DC71" s="181"/>
      <c r="DD71" s="181"/>
      <c r="DE71" s="181"/>
      <c r="DF71" s="181"/>
      <c r="DG71" s="181"/>
      <c r="DH71" s="181"/>
      <c r="DI71" s="181"/>
      <c r="DJ71" s="181"/>
      <c r="DK71" s="181"/>
      <c r="DL71" s="181"/>
      <c r="DM71" s="181"/>
      <c r="DN71" s="181"/>
      <c r="DO71" s="181"/>
      <c r="DP71" s="181"/>
      <c r="DQ71" s="181"/>
      <c r="DR71" s="181"/>
      <c r="DS71" s="181"/>
      <c r="DT71" s="181"/>
      <c r="DU71" s="181"/>
      <c r="DV71" s="181"/>
      <c r="DW71" s="181"/>
      <c r="DX71" s="181"/>
      <c r="DY71" s="181"/>
      <c r="DZ71" s="181"/>
      <c r="EA71" s="181"/>
      <c r="EB71" s="181"/>
    </row>
    <row r="72" spans="54:132" ht="10.5" customHeight="1">
      <c r="BB72" s="181" t="s">
        <v>181</v>
      </c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  <c r="CX72" s="181"/>
      <c r="CY72" s="181"/>
      <c r="CZ72" s="181"/>
      <c r="DA72" s="181"/>
      <c r="DB72" s="181"/>
      <c r="DC72" s="181"/>
      <c r="DD72" s="181"/>
      <c r="DE72" s="181"/>
      <c r="DF72" s="181"/>
      <c r="DG72" s="181"/>
      <c r="DH72" s="181"/>
      <c r="DI72" s="181"/>
      <c r="DJ72" s="181"/>
      <c r="DK72" s="181"/>
      <c r="DL72" s="181"/>
      <c r="DM72" s="181"/>
      <c r="DN72" s="181"/>
      <c r="DO72" s="181"/>
      <c r="DP72" s="181"/>
      <c r="DQ72" s="181"/>
      <c r="DR72" s="181"/>
      <c r="DS72" s="181"/>
      <c r="DT72" s="181"/>
      <c r="DU72" s="181"/>
      <c r="DV72" s="181"/>
      <c r="DW72" s="181"/>
      <c r="DX72" s="181"/>
      <c r="DY72" s="181"/>
      <c r="DZ72" s="181"/>
      <c r="EA72" s="181"/>
      <c r="EB72" s="181"/>
    </row>
  </sheetData>
  <sheetProtection/>
  <mergeCells count="742">
    <mergeCell ref="DK64:DW64"/>
    <mergeCell ref="DX64:EJ64"/>
    <mergeCell ref="EX42:FJ42"/>
    <mergeCell ref="EX22:FJ22"/>
    <mergeCell ref="AQ22:BB22"/>
    <mergeCell ref="EX18:FJ18"/>
    <mergeCell ref="BC22:BQ22"/>
    <mergeCell ref="BU22:CG22"/>
    <mergeCell ref="CH22:CW22"/>
    <mergeCell ref="AQ46:BB46"/>
    <mergeCell ref="AK42:AP42"/>
    <mergeCell ref="BU42:CG42"/>
    <mergeCell ref="CH42:CW42"/>
    <mergeCell ref="CX42:DJ42"/>
    <mergeCell ref="EX64:FJ64"/>
    <mergeCell ref="AK22:AP22"/>
    <mergeCell ref="CX22:DJ22"/>
    <mergeCell ref="CH64:CW64"/>
    <mergeCell ref="CX64:DJ64"/>
    <mergeCell ref="BC46:BQ46"/>
    <mergeCell ref="A43:AF43"/>
    <mergeCell ref="A22:AF22"/>
    <mergeCell ref="CH51:CW51"/>
    <mergeCell ref="DX52:EJ52"/>
    <mergeCell ref="CX51:DJ51"/>
    <mergeCell ref="DX45:EJ45"/>
    <mergeCell ref="CH49:CW49"/>
    <mergeCell ref="CX49:DJ49"/>
    <mergeCell ref="DX50:EJ50"/>
    <mergeCell ref="DX48:EJ48"/>
    <mergeCell ref="DX58:EJ58"/>
    <mergeCell ref="EK58:EW58"/>
    <mergeCell ref="EX58:FJ58"/>
    <mergeCell ref="BC58:BQ58"/>
    <mergeCell ref="BU58:CG58"/>
    <mergeCell ref="CH58:CW58"/>
    <mergeCell ref="DK58:DW58"/>
    <mergeCell ref="A36:AF36"/>
    <mergeCell ref="AQ37:BB37"/>
    <mergeCell ref="BC38:BQ38"/>
    <mergeCell ref="AK38:AP38"/>
    <mergeCell ref="AQ40:BB40"/>
    <mergeCell ref="AK39:AP39"/>
    <mergeCell ref="A37:AE37"/>
    <mergeCell ref="A57:AF57"/>
    <mergeCell ref="A51:AE51"/>
    <mergeCell ref="A55:AF55"/>
    <mergeCell ref="AK55:AP55"/>
    <mergeCell ref="A50:AE50"/>
    <mergeCell ref="DX51:EJ51"/>
    <mergeCell ref="BC51:BQ51"/>
    <mergeCell ref="A46:AF46"/>
    <mergeCell ref="BC68:BQ68"/>
    <mergeCell ref="A68:AF68"/>
    <mergeCell ref="A67:AF67"/>
    <mergeCell ref="BC61:BQ61"/>
    <mergeCell ref="A58:AF58"/>
    <mergeCell ref="AK58:AP58"/>
    <mergeCell ref="A52:AE52"/>
    <mergeCell ref="AK47:AP47"/>
    <mergeCell ref="A47:AF47"/>
    <mergeCell ref="AQ64:BB64"/>
    <mergeCell ref="AQ63:BB63"/>
    <mergeCell ref="BU63:CG63"/>
    <mergeCell ref="BU64:CG64"/>
    <mergeCell ref="AQ65:BB65"/>
    <mergeCell ref="A69:AF69"/>
    <mergeCell ref="AK68:AP68"/>
    <mergeCell ref="AK69:AP69"/>
    <mergeCell ref="AQ69:BB69"/>
    <mergeCell ref="BU69:CG69"/>
    <mergeCell ref="BU61:CG61"/>
    <mergeCell ref="CH68:CW68"/>
    <mergeCell ref="BU68:CG68"/>
    <mergeCell ref="CH66:CW66"/>
    <mergeCell ref="CH63:CW63"/>
    <mergeCell ref="CH62:CW62"/>
    <mergeCell ref="DX43:EJ43"/>
    <mergeCell ref="A62:AF62"/>
    <mergeCell ref="AK62:AP62"/>
    <mergeCell ref="AQ62:BB62"/>
    <mergeCell ref="A63:AF63"/>
    <mergeCell ref="BU67:CG67"/>
    <mergeCell ref="AQ61:BB61"/>
    <mergeCell ref="AK67:AP67"/>
    <mergeCell ref="AK63:AP63"/>
    <mergeCell ref="A61:AF61"/>
    <mergeCell ref="EX31:FJ31"/>
    <mergeCell ref="DX29:EJ29"/>
    <mergeCell ref="EK47:EW47"/>
    <mergeCell ref="DK48:DW48"/>
    <mergeCell ref="DK43:DW43"/>
    <mergeCell ref="DK45:DW45"/>
    <mergeCell ref="EK39:EW39"/>
    <mergeCell ref="EK41:EW41"/>
    <mergeCell ref="DK42:DW42"/>
    <mergeCell ref="EK45:EW45"/>
    <mergeCell ref="AQ27:BB27"/>
    <mergeCell ref="BC27:BQ27"/>
    <mergeCell ref="EX29:FJ29"/>
    <mergeCell ref="EK34:EW34"/>
    <mergeCell ref="DX32:EJ32"/>
    <mergeCell ref="EK32:EW32"/>
    <mergeCell ref="DX31:EJ31"/>
    <mergeCell ref="EX34:FJ34"/>
    <mergeCell ref="EX32:FJ32"/>
    <mergeCell ref="DX33:EJ33"/>
    <mergeCell ref="DX27:EJ27"/>
    <mergeCell ref="CX28:DJ28"/>
    <mergeCell ref="CH27:CW27"/>
    <mergeCell ref="BU27:CG27"/>
    <mergeCell ref="DK27:DW27"/>
    <mergeCell ref="CX27:DJ27"/>
    <mergeCell ref="DK28:DW28"/>
    <mergeCell ref="AK29:AP29"/>
    <mergeCell ref="AK30:AP30"/>
    <mergeCell ref="A34:AF34"/>
    <mergeCell ref="AK34:AP34"/>
    <mergeCell ref="A30:AF30"/>
    <mergeCell ref="AK33:AP33"/>
    <mergeCell ref="A32:AJ32"/>
    <mergeCell ref="A29:AF29"/>
    <mergeCell ref="AK32:AP32"/>
    <mergeCell ref="BB72:EB72"/>
    <mergeCell ref="BU35:CG35"/>
    <mergeCell ref="CH35:CW35"/>
    <mergeCell ref="BU53:CG53"/>
    <mergeCell ref="BU54:CG54"/>
    <mergeCell ref="CX50:DJ50"/>
    <mergeCell ref="AQ55:BB55"/>
    <mergeCell ref="BC53:BQ53"/>
    <mergeCell ref="BC35:BQ35"/>
    <mergeCell ref="DX49:EJ49"/>
    <mergeCell ref="CX68:DJ68"/>
    <mergeCell ref="EK68:EW68"/>
    <mergeCell ref="DK63:DW63"/>
    <mergeCell ref="EK62:EW62"/>
    <mergeCell ref="CX69:DJ69"/>
    <mergeCell ref="EK64:EW64"/>
    <mergeCell ref="DX62:EJ62"/>
    <mergeCell ref="EK63:EW63"/>
    <mergeCell ref="CX63:DJ63"/>
    <mergeCell ref="CX62:DJ62"/>
    <mergeCell ref="EX70:FJ70"/>
    <mergeCell ref="CX70:DJ70"/>
    <mergeCell ref="BC70:BT70"/>
    <mergeCell ref="CH70:CW70"/>
    <mergeCell ref="EK70:EW70"/>
    <mergeCell ref="DX70:EJ70"/>
    <mergeCell ref="DK70:DW70"/>
    <mergeCell ref="EX69:FJ69"/>
    <mergeCell ref="CH69:CW69"/>
    <mergeCell ref="EX68:FJ68"/>
    <mergeCell ref="DK51:DW51"/>
    <mergeCell ref="DX59:EJ59"/>
    <mergeCell ref="EK69:EW69"/>
    <mergeCell ref="DK53:DW53"/>
    <mergeCell ref="DX53:EJ53"/>
    <mergeCell ref="DK66:DW66"/>
    <mergeCell ref="DK69:DW69"/>
    <mergeCell ref="A70:AJ70"/>
    <mergeCell ref="BU70:CG70"/>
    <mergeCell ref="AK70:AP70"/>
    <mergeCell ref="BC69:BQ69"/>
    <mergeCell ref="AQ68:BB68"/>
    <mergeCell ref="DX54:EJ54"/>
    <mergeCell ref="DK68:DW68"/>
    <mergeCell ref="DK54:DW54"/>
    <mergeCell ref="DX68:EJ68"/>
    <mergeCell ref="CH61:CW61"/>
    <mergeCell ref="AK37:AP37"/>
    <mergeCell ref="A33:AE33"/>
    <mergeCell ref="A48:AE48"/>
    <mergeCell ref="AK36:AP36"/>
    <mergeCell ref="A39:AF39"/>
    <mergeCell ref="A35:AF35"/>
    <mergeCell ref="AK41:AP41"/>
    <mergeCell ref="A38:AF38"/>
    <mergeCell ref="A45:AF45"/>
    <mergeCell ref="A41:AE41"/>
    <mergeCell ref="AK14:AP14"/>
    <mergeCell ref="A11:AE11"/>
    <mergeCell ref="A15:AJ15"/>
    <mergeCell ref="BU28:CG28"/>
    <mergeCell ref="AQ14:BB14"/>
    <mergeCell ref="BC14:BT14"/>
    <mergeCell ref="AK28:AP28"/>
    <mergeCell ref="A12:AE12"/>
    <mergeCell ref="AK12:AP12"/>
    <mergeCell ref="AK27:AP27"/>
    <mergeCell ref="CH14:CW14"/>
    <mergeCell ref="BU14:CG14"/>
    <mergeCell ref="CH11:CW11"/>
    <mergeCell ref="AQ12:BB12"/>
    <mergeCell ref="BU11:CG11"/>
    <mergeCell ref="BC24:BQ24"/>
    <mergeCell ref="CH23:CW23"/>
    <mergeCell ref="BC12:BQ12"/>
    <mergeCell ref="BU12:CG12"/>
    <mergeCell ref="CH15:CW15"/>
    <mergeCell ref="EK14:EW14"/>
    <mergeCell ref="DX14:EJ14"/>
    <mergeCell ref="DX16:EJ16"/>
    <mergeCell ref="DK25:DW25"/>
    <mergeCell ref="EX17:FJ17"/>
    <mergeCell ref="A14:AJ14"/>
    <mergeCell ref="AK23:AP23"/>
    <mergeCell ref="AK24:AP24"/>
    <mergeCell ref="A23:AJ23"/>
    <mergeCell ref="DX15:EJ15"/>
    <mergeCell ref="DK15:DW15"/>
    <mergeCell ref="BU16:CG16"/>
    <mergeCell ref="BC17:BQ17"/>
    <mergeCell ref="A17:AE17"/>
    <mergeCell ref="AQ21:BB21"/>
    <mergeCell ref="EX15:FJ15"/>
    <mergeCell ref="A16:AF16"/>
    <mergeCell ref="EK16:EW16"/>
    <mergeCell ref="DK18:DW18"/>
    <mergeCell ref="CX17:DJ17"/>
    <mergeCell ref="CX25:DJ25"/>
    <mergeCell ref="DK23:DW23"/>
    <mergeCell ref="DX17:EJ17"/>
    <mergeCell ref="BU23:CG23"/>
    <mergeCell ref="EK18:EW18"/>
    <mergeCell ref="DK22:DW22"/>
    <mergeCell ref="DX22:EJ22"/>
    <mergeCell ref="EK22:EW22"/>
    <mergeCell ref="CX18:DJ18"/>
    <mergeCell ref="CH21:CW21"/>
    <mergeCell ref="EX26:FJ26"/>
    <mergeCell ref="EX50:FJ50"/>
    <mergeCell ref="DX24:EJ24"/>
    <mergeCell ref="EK35:EW35"/>
    <mergeCell ref="EX35:FJ35"/>
    <mergeCell ref="EK48:EW48"/>
    <mergeCell ref="EX30:FJ30"/>
    <mergeCell ref="DX26:EJ26"/>
    <mergeCell ref="EK31:EW31"/>
    <mergeCell ref="EK36:EW36"/>
    <mergeCell ref="DX42:EJ42"/>
    <mergeCell ref="EK42:EW42"/>
    <mergeCell ref="EK46:EW46"/>
    <mergeCell ref="EK43:EW43"/>
    <mergeCell ref="EK44:EW44"/>
    <mergeCell ref="EK60:EW60"/>
    <mergeCell ref="EK51:EW51"/>
    <mergeCell ref="DX60:EJ60"/>
    <mergeCell ref="EK57:EW57"/>
    <mergeCell ref="DX57:EJ57"/>
    <mergeCell ref="EX52:FJ52"/>
    <mergeCell ref="EK49:EW49"/>
    <mergeCell ref="EX49:FJ49"/>
    <mergeCell ref="DX46:EJ46"/>
    <mergeCell ref="DX47:EJ47"/>
    <mergeCell ref="EX47:FJ47"/>
    <mergeCell ref="EK50:EW50"/>
    <mergeCell ref="EX53:FJ53"/>
    <mergeCell ref="EX48:FJ48"/>
    <mergeCell ref="EK53:EW53"/>
    <mergeCell ref="EK54:EW54"/>
    <mergeCell ref="EK59:EW59"/>
    <mergeCell ref="EX59:FJ59"/>
    <mergeCell ref="EK52:EW52"/>
    <mergeCell ref="EX55:FJ55"/>
    <mergeCell ref="EX51:FJ51"/>
    <mergeCell ref="EX54:FJ54"/>
    <mergeCell ref="CX53:DJ53"/>
    <mergeCell ref="CX54:DJ54"/>
    <mergeCell ref="CH59:CW59"/>
    <mergeCell ref="CX55:DJ55"/>
    <mergeCell ref="CX58:DJ58"/>
    <mergeCell ref="CX59:DJ59"/>
    <mergeCell ref="CH53:CW53"/>
    <mergeCell ref="EX63:FJ63"/>
    <mergeCell ref="DX61:EJ61"/>
    <mergeCell ref="EK61:EW61"/>
    <mergeCell ref="DK62:DW62"/>
    <mergeCell ref="DX63:EJ63"/>
    <mergeCell ref="EX62:FJ62"/>
    <mergeCell ref="DK61:DW61"/>
    <mergeCell ref="EX61:FJ61"/>
    <mergeCell ref="CX61:DJ61"/>
    <mergeCell ref="AK3:AP4"/>
    <mergeCell ref="A3:AJ4"/>
    <mergeCell ref="BC26:BT26"/>
    <mergeCell ref="A31:AJ31"/>
    <mergeCell ref="AK31:AP31"/>
    <mergeCell ref="AQ31:BB31"/>
    <mergeCell ref="BC5:BT5"/>
    <mergeCell ref="AQ3:BB4"/>
    <mergeCell ref="BC3:BT4"/>
    <mergeCell ref="A7:AJ7"/>
    <mergeCell ref="CH10:CW10"/>
    <mergeCell ref="AK15:AP15"/>
    <mergeCell ref="AQ15:BB15"/>
    <mergeCell ref="BC15:BT15"/>
    <mergeCell ref="BU8:CG8"/>
    <mergeCell ref="BU10:CG10"/>
    <mergeCell ref="BC11:BQ11"/>
    <mergeCell ref="AQ11:BB11"/>
    <mergeCell ref="BU15:CG15"/>
    <mergeCell ref="EK4:EW4"/>
    <mergeCell ref="EX4:FJ4"/>
    <mergeCell ref="EX6:FJ6"/>
    <mergeCell ref="EK5:EW5"/>
    <mergeCell ref="EX5:FJ5"/>
    <mergeCell ref="AK11:AP11"/>
    <mergeCell ref="CX4:DJ4"/>
    <mergeCell ref="DK4:DW4"/>
    <mergeCell ref="DX4:EJ4"/>
    <mergeCell ref="AQ5:BB5"/>
    <mergeCell ref="BU3:CG4"/>
    <mergeCell ref="CH3:EJ3"/>
    <mergeCell ref="CH6:CW6"/>
    <mergeCell ref="DX5:EJ5"/>
    <mergeCell ref="AQ6:BB6"/>
    <mergeCell ref="BC6:BT6"/>
    <mergeCell ref="BU6:CG6"/>
    <mergeCell ref="CH4:CW4"/>
    <mergeCell ref="EK3:FJ3"/>
    <mergeCell ref="A6:AJ6"/>
    <mergeCell ref="EK6:EW6"/>
    <mergeCell ref="BU5:CG5"/>
    <mergeCell ref="CH5:CW5"/>
    <mergeCell ref="CX5:DJ5"/>
    <mergeCell ref="DK5:DW5"/>
    <mergeCell ref="A5:AJ5"/>
    <mergeCell ref="AK5:AP5"/>
    <mergeCell ref="AK6:AP6"/>
    <mergeCell ref="AQ7:BB7"/>
    <mergeCell ref="BC7:BT7"/>
    <mergeCell ref="CH7:CW7"/>
    <mergeCell ref="AK8:AP8"/>
    <mergeCell ref="BC8:BT8"/>
    <mergeCell ref="BU7:CG7"/>
    <mergeCell ref="AK7:AP7"/>
    <mergeCell ref="CX7:DJ7"/>
    <mergeCell ref="DK7:DW7"/>
    <mergeCell ref="DX6:EJ6"/>
    <mergeCell ref="DK6:DW6"/>
    <mergeCell ref="CX6:DJ6"/>
    <mergeCell ref="DK9:DW9"/>
    <mergeCell ref="DK8:DW8"/>
    <mergeCell ref="CX8:DJ8"/>
    <mergeCell ref="EK8:EW8"/>
    <mergeCell ref="EX8:FJ8"/>
    <mergeCell ref="DX7:EJ7"/>
    <mergeCell ref="EK7:EW7"/>
    <mergeCell ref="EX7:FJ7"/>
    <mergeCell ref="DK10:DW10"/>
    <mergeCell ref="EX10:FJ10"/>
    <mergeCell ref="DX9:EJ9"/>
    <mergeCell ref="EK9:EW9"/>
    <mergeCell ref="EX9:FJ9"/>
    <mergeCell ref="A10:AJ10"/>
    <mergeCell ref="DX8:EJ8"/>
    <mergeCell ref="A8:AJ8"/>
    <mergeCell ref="AQ10:BB10"/>
    <mergeCell ref="BC10:BT10"/>
    <mergeCell ref="AQ8:BB8"/>
    <mergeCell ref="CX10:DJ10"/>
    <mergeCell ref="DX10:EJ10"/>
    <mergeCell ref="CX9:DJ9"/>
    <mergeCell ref="CH8:CW8"/>
    <mergeCell ref="EX11:FJ11"/>
    <mergeCell ref="DX11:EJ11"/>
    <mergeCell ref="EK10:EW10"/>
    <mergeCell ref="CH9:CW9"/>
    <mergeCell ref="A9:AJ9"/>
    <mergeCell ref="AK9:AP9"/>
    <mergeCell ref="AQ9:BB9"/>
    <mergeCell ref="BC9:BT9"/>
    <mergeCell ref="AK10:AP10"/>
    <mergeCell ref="BU9:CG9"/>
    <mergeCell ref="CH12:CW12"/>
    <mergeCell ref="CX14:DJ14"/>
    <mergeCell ref="A40:AE40"/>
    <mergeCell ref="BC40:BQ40"/>
    <mergeCell ref="BU40:CG40"/>
    <mergeCell ref="CH40:CW40"/>
    <mergeCell ref="BU17:CG17"/>
    <mergeCell ref="BC23:BT23"/>
    <mergeCell ref="CH16:CW16"/>
    <mergeCell ref="AK16:AP16"/>
    <mergeCell ref="EK11:EW11"/>
    <mergeCell ref="DK11:DW11"/>
    <mergeCell ref="CX11:DJ11"/>
    <mergeCell ref="DX12:EJ12"/>
    <mergeCell ref="EK12:EW12"/>
    <mergeCell ref="DK14:DW14"/>
    <mergeCell ref="DK12:DW12"/>
    <mergeCell ref="CX12:DJ12"/>
    <mergeCell ref="CX13:DJ13"/>
    <mergeCell ref="DK13:DW13"/>
    <mergeCell ref="EX12:FJ12"/>
    <mergeCell ref="EK23:EW23"/>
    <mergeCell ref="EX23:FJ23"/>
    <mergeCell ref="CX15:DJ15"/>
    <mergeCell ref="DK17:DW17"/>
    <mergeCell ref="CX16:DJ16"/>
    <mergeCell ref="DK16:DW16"/>
    <mergeCell ref="EK15:EW15"/>
    <mergeCell ref="EX14:FJ14"/>
    <mergeCell ref="CX23:DJ23"/>
    <mergeCell ref="EX25:FJ25"/>
    <mergeCell ref="CX21:DJ21"/>
    <mergeCell ref="DK19:DW19"/>
    <mergeCell ref="DX25:EJ25"/>
    <mergeCell ref="CX19:DJ19"/>
    <mergeCell ref="CX20:DJ20"/>
    <mergeCell ref="EX24:FJ24"/>
    <mergeCell ref="CX24:DJ24"/>
    <mergeCell ref="EX19:FJ19"/>
    <mergeCell ref="EX20:FJ20"/>
    <mergeCell ref="AQ17:BB17"/>
    <mergeCell ref="CH17:CW17"/>
    <mergeCell ref="AQ20:BB20"/>
    <mergeCell ref="BC16:BQ16"/>
    <mergeCell ref="AQ16:BB16"/>
    <mergeCell ref="AQ19:BB19"/>
    <mergeCell ref="BC19:BQ19"/>
    <mergeCell ref="BC20:BQ20"/>
    <mergeCell ref="CH19:CW19"/>
    <mergeCell ref="EK30:EW30"/>
    <mergeCell ref="DX28:EJ28"/>
    <mergeCell ref="DX30:EJ30"/>
    <mergeCell ref="DK29:DW29"/>
    <mergeCell ref="DX20:EJ20"/>
    <mergeCell ref="DK30:DW30"/>
    <mergeCell ref="EK27:EW27"/>
    <mergeCell ref="DK24:DW24"/>
    <mergeCell ref="EK29:EW29"/>
    <mergeCell ref="EK26:EW26"/>
    <mergeCell ref="A2:FJ2"/>
    <mergeCell ref="EK24:EW24"/>
    <mergeCell ref="EX27:FJ27"/>
    <mergeCell ref="EK28:EW28"/>
    <mergeCell ref="EK25:EW25"/>
    <mergeCell ref="AQ23:BB23"/>
    <mergeCell ref="DX18:EJ18"/>
    <mergeCell ref="AK17:AP17"/>
    <mergeCell ref="BU19:CG19"/>
    <mergeCell ref="BU20:CG20"/>
    <mergeCell ref="EX16:FJ16"/>
    <mergeCell ref="A26:AJ26"/>
    <mergeCell ref="A27:AF27"/>
    <mergeCell ref="AK26:AP26"/>
    <mergeCell ref="AK25:AP25"/>
    <mergeCell ref="BU26:CG26"/>
    <mergeCell ref="CX26:DJ26"/>
    <mergeCell ref="CH26:CW26"/>
    <mergeCell ref="BU21:CG21"/>
    <mergeCell ref="CH20:CW20"/>
    <mergeCell ref="A24:AE24"/>
    <mergeCell ref="BC29:BQ29"/>
    <mergeCell ref="A28:AF28"/>
    <mergeCell ref="AQ28:BB28"/>
    <mergeCell ref="EK17:EW17"/>
    <mergeCell ref="EX28:FJ28"/>
    <mergeCell ref="AQ24:BB24"/>
    <mergeCell ref="DX23:EJ23"/>
    <mergeCell ref="BU29:CG29"/>
    <mergeCell ref="CX29:DJ29"/>
    <mergeCell ref="CH24:CW24"/>
    <mergeCell ref="BC25:BQ25"/>
    <mergeCell ref="CX30:DJ30"/>
    <mergeCell ref="BC28:BQ28"/>
    <mergeCell ref="DK32:DW32"/>
    <mergeCell ref="CX32:DJ32"/>
    <mergeCell ref="CH30:CW30"/>
    <mergeCell ref="CH28:CW28"/>
    <mergeCell ref="BC31:BT31"/>
    <mergeCell ref="BU24:CG24"/>
    <mergeCell ref="CX31:DJ31"/>
    <mergeCell ref="AQ29:BB29"/>
    <mergeCell ref="AQ30:BB30"/>
    <mergeCell ref="DK31:DW31"/>
    <mergeCell ref="BU31:CG31"/>
    <mergeCell ref="CH25:CW25"/>
    <mergeCell ref="DK26:DW26"/>
    <mergeCell ref="AQ25:BB25"/>
    <mergeCell ref="AQ26:BB26"/>
    <mergeCell ref="CH29:CW29"/>
    <mergeCell ref="BU30:CG30"/>
    <mergeCell ref="CH31:CW31"/>
    <mergeCell ref="CH33:CW33"/>
    <mergeCell ref="CH36:CW36"/>
    <mergeCell ref="BC33:BQ33"/>
    <mergeCell ref="BU25:CG25"/>
    <mergeCell ref="CH32:CW32"/>
    <mergeCell ref="EX39:FJ39"/>
    <mergeCell ref="EK33:EW33"/>
    <mergeCell ref="BR33:CG33"/>
    <mergeCell ref="BC36:BQ36"/>
    <mergeCell ref="DK34:DW34"/>
    <mergeCell ref="BU34:CG34"/>
    <mergeCell ref="BU37:CG37"/>
    <mergeCell ref="CH37:CW37"/>
    <mergeCell ref="BC39:BQ39"/>
    <mergeCell ref="DK35:DW35"/>
    <mergeCell ref="CX33:DJ33"/>
    <mergeCell ref="CH34:CW34"/>
    <mergeCell ref="CX41:DJ41"/>
    <mergeCell ref="CH39:CW39"/>
    <mergeCell ref="DX36:EJ36"/>
    <mergeCell ref="CX35:DJ35"/>
    <mergeCell ref="CH38:CW38"/>
    <mergeCell ref="CX34:DJ34"/>
    <mergeCell ref="DK33:DW33"/>
    <mergeCell ref="DK41:DW41"/>
    <mergeCell ref="EX33:FJ33"/>
    <mergeCell ref="EX38:FJ38"/>
    <mergeCell ref="CX47:DJ47"/>
    <mergeCell ref="EX36:FJ36"/>
    <mergeCell ref="EX37:FJ37"/>
    <mergeCell ref="EX45:FJ45"/>
    <mergeCell ref="EX46:FJ46"/>
    <mergeCell ref="DX34:EJ34"/>
    <mergeCell ref="DX35:EJ35"/>
    <mergeCell ref="CX36:DJ36"/>
    <mergeCell ref="DK36:DW36"/>
    <mergeCell ref="DK49:DW49"/>
    <mergeCell ref="CH45:CW45"/>
    <mergeCell ref="BU46:CG46"/>
    <mergeCell ref="CH41:CW41"/>
    <mergeCell ref="BU50:CG50"/>
    <mergeCell ref="CX39:DJ39"/>
    <mergeCell ref="CX37:DJ37"/>
    <mergeCell ref="DK47:DW47"/>
    <mergeCell ref="CX38:DJ38"/>
    <mergeCell ref="BU38:CG38"/>
    <mergeCell ref="BU43:CG43"/>
    <mergeCell ref="CX43:DJ43"/>
    <mergeCell ref="CH50:CW50"/>
    <mergeCell ref="BU49:CG49"/>
    <mergeCell ref="BU47:CG47"/>
    <mergeCell ref="CX46:DJ46"/>
    <mergeCell ref="CX45:DJ45"/>
    <mergeCell ref="AK48:AP48"/>
    <mergeCell ref="AQ42:BB42"/>
    <mergeCell ref="BC42:BQ42"/>
    <mergeCell ref="BC47:BQ47"/>
    <mergeCell ref="AK46:AP46"/>
    <mergeCell ref="CH48:CW48"/>
    <mergeCell ref="BU45:CG45"/>
    <mergeCell ref="CH43:CW43"/>
    <mergeCell ref="A42:AJ42"/>
    <mergeCell ref="AQ45:BB45"/>
    <mergeCell ref="A54:AF54"/>
    <mergeCell ref="AK45:AP45"/>
    <mergeCell ref="AK51:AP51"/>
    <mergeCell ref="AK53:AP53"/>
    <mergeCell ref="AK49:AP49"/>
    <mergeCell ref="A44:AF44"/>
    <mergeCell ref="AQ49:BB49"/>
    <mergeCell ref="AK50:AP50"/>
    <mergeCell ref="BC52:BQ52"/>
    <mergeCell ref="BU62:CG62"/>
    <mergeCell ref="CH54:CW54"/>
    <mergeCell ref="BC62:BQ62"/>
    <mergeCell ref="BC55:BQ55"/>
    <mergeCell ref="CH55:CW55"/>
    <mergeCell ref="BC54:BQ54"/>
    <mergeCell ref="BU59:CG59"/>
    <mergeCell ref="BC57:BQ57"/>
    <mergeCell ref="CH52:CW52"/>
    <mergeCell ref="A66:AF66"/>
    <mergeCell ref="AK66:AP66"/>
    <mergeCell ref="AQ66:BB66"/>
    <mergeCell ref="BC63:BQ63"/>
    <mergeCell ref="BC67:BQ67"/>
    <mergeCell ref="BC64:BQ64"/>
    <mergeCell ref="A64:AF64"/>
    <mergeCell ref="AK64:AP64"/>
    <mergeCell ref="A65:AF65"/>
    <mergeCell ref="AK65:AP65"/>
    <mergeCell ref="BB71:EB71"/>
    <mergeCell ref="AQ67:BB67"/>
    <mergeCell ref="CH67:CW67"/>
    <mergeCell ref="DX67:EJ67"/>
    <mergeCell ref="DK67:DW67"/>
    <mergeCell ref="BU66:CG66"/>
    <mergeCell ref="BC66:BQ66"/>
    <mergeCell ref="DX66:EJ66"/>
    <mergeCell ref="AQ70:BB70"/>
    <mergeCell ref="DX69:EJ69"/>
    <mergeCell ref="AK61:AP61"/>
    <mergeCell ref="AK52:AP52"/>
    <mergeCell ref="AQ52:BB52"/>
    <mergeCell ref="AQ54:BB54"/>
    <mergeCell ref="AQ53:BB53"/>
    <mergeCell ref="AK54:AP54"/>
    <mergeCell ref="AQ56:BB56"/>
    <mergeCell ref="AQ41:BB41"/>
    <mergeCell ref="AQ51:BB51"/>
    <mergeCell ref="AK35:AP35"/>
    <mergeCell ref="BC37:BQ37"/>
    <mergeCell ref="AQ50:BB50"/>
    <mergeCell ref="AQ38:BB38"/>
    <mergeCell ref="AK40:AP40"/>
    <mergeCell ref="BC45:BQ45"/>
    <mergeCell ref="BC49:BQ49"/>
    <mergeCell ref="BC50:BQ50"/>
    <mergeCell ref="EX67:FJ67"/>
    <mergeCell ref="EK67:EW67"/>
    <mergeCell ref="EK66:EW66"/>
    <mergeCell ref="CX67:DJ67"/>
    <mergeCell ref="BC41:BQ41"/>
    <mergeCell ref="BU41:CG41"/>
    <mergeCell ref="EX66:FJ66"/>
    <mergeCell ref="CX66:DJ66"/>
    <mergeCell ref="CH47:CW47"/>
    <mergeCell ref="BU52:CG52"/>
    <mergeCell ref="AQ34:BB34"/>
    <mergeCell ref="AQ35:BB35"/>
    <mergeCell ref="AQ36:BB36"/>
    <mergeCell ref="BC34:BQ34"/>
    <mergeCell ref="BU39:CG39"/>
    <mergeCell ref="AQ32:BB32"/>
    <mergeCell ref="BC32:BT32"/>
    <mergeCell ref="BU32:CG32"/>
    <mergeCell ref="BU36:CG36"/>
    <mergeCell ref="AQ33:BB33"/>
    <mergeCell ref="AK20:AP20"/>
    <mergeCell ref="AK21:AP21"/>
    <mergeCell ref="BC21:BQ21"/>
    <mergeCell ref="AQ39:BB39"/>
    <mergeCell ref="A19:AF19"/>
    <mergeCell ref="A20:AF20"/>
    <mergeCell ref="A21:AF21"/>
    <mergeCell ref="AK19:AP19"/>
    <mergeCell ref="BC30:BQ30"/>
    <mergeCell ref="A25:AE25"/>
    <mergeCell ref="EX40:FJ40"/>
    <mergeCell ref="EX41:FJ41"/>
    <mergeCell ref="DX41:EJ41"/>
    <mergeCell ref="AQ43:BB43"/>
    <mergeCell ref="BC43:BQ43"/>
    <mergeCell ref="AQ48:BB48"/>
    <mergeCell ref="BC48:BQ48"/>
    <mergeCell ref="CH46:CW46"/>
    <mergeCell ref="AQ47:BB47"/>
    <mergeCell ref="DK44:DW44"/>
    <mergeCell ref="EX21:FJ21"/>
    <mergeCell ref="EK19:EW19"/>
    <mergeCell ref="DK20:DW20"/>
    <mergeCell ref="DK21:DW21"/>
    <mergeCell ref="EK21:EW21"/>
    <mergeCell ref="DX19:EJ19"/>
    <mergeCell ref="EK20:EW20"/>
    <mergeCell ref="DK52:DW52"/>
    <mergeCell ref="DK40:DW40"/>
    <mergeCell ref="DX40:EJ40"/>
    <mergeCell ref="EK40:EW40"/>
    <mergeCell ref="CX52:DJ52"/>
    <mergeCell ref="DX21:EJ21"/>
    <mergeCell ref="CX48:DJ48"/>
    <mergeCell ref="CX40:DJ40"/>
    <mergeCell ref="DK50:DW50"/>
    <mergeCell ref="DK46:DW46"/>
    <mergeCell ref="EK38:EW38"/>
    <mergeCell ref="DX39:EJ39"/>
    <mergeCell ref="DK39:DW39"/>
    <mergeCell ref="EK37:EW37"/>
    <mergeCell ref="DX37:EJ37"/>
    <mergeCell ref="DK38:DW38"/>
    <mergeCell ref="DX38:EJ38"/>
    <mergeCell ref="A53:AE53"/>
    <mergeCell ref="BU51:CG51"/>
    <mergeCell ref="A49:AF49"/>
    <mergeCell ref="BU48:CG48"/>
    <mergeCell ref="EX43:FJ43"/>
    <mergeCell ref="AQ60:BB60"/>
    <mergeCell ref="BC60:BQ60"/>
    <mergeCell ref="BU60:CG60"/>
    <mergeCell ref="CH60:CW60"/>
    <mergeCell ref="CX60:DJ60"/>
    <mergeCell ref="DK59:DW59"/>
    <mergeCell ref="EX60:FJ60"/>
    <mergeCell ref="DK60:DW60"/>
    <mergeCell ref="BR55:CG55"/>
    <mergeCell ref="AK57:AP57"/>
    <mergeCell ref="EX57:FJ57"/>
    <mergeCell ref="DK57:DW57"/>
    <mergeCell ref="AQ58:BB58"/>
    <mergeCell ref="DK55:DW55"/>
    <mergeCell ref="DX55:EJ55"/>
    <mergeCell ref="A60:AF60"/>
    <mergeCell ref="AK60:AP60"/>
    <mergeCell ref="A59:AF59"/>
    <mergeCell ref="AK59:AP59"/>
    <mergeCell ref="AQ59:BB59"/>
    <mergeCell ref="BC59:BQ59"/>
    <mergeCell ref="BU57:CG57"/>
    <mergeCell ref="CH57:CW57"/>
    <mergeCell ref="CX57:DJ57"/>
    <mergeCell ref="AQ57:BB57"/>
    <mergeCell ref="AK13:AP13"/>
    <mergeCell ref="AQ13:BB13"/>
    <mergeCell ref="BC13:BQ13"/>
    <mergeCell ref="BU13:CG13"/>
    <mergeCell ref="CH13:CW13"/>
    <mergeCell ref="AK43:AP43"/>
    <mergeCell ref="EK55:EW55"/>
    <mergeCell ref="DX13:EJ13"/>
    <mergeCell ref="EK13:EW13"/>
    <mergeCell ref="EX13:FJ13"/>
    <mergeCell ref="AQ18:BB18"/>
    <mergeCell ref="A18:AF18"/>
    <mergeCell ref="AK18:AP18"/>
    <mergeCell ref="BC18:BQ18"/>
    <mergeCell ref="BU18:CG18"/>
    <mergeCell ref="CH18:CW18"/>
    <mergeCell ref="A13:AF13"/>
    <mergeCell ref="EX44:FJ44"/>
    <mergeCell ref="AK44:AP44"/>
    <mergeCell ref="AQ44:BB44"/>
    <mergeCell ref="BC44:BQ44"/>
    <mergeCell ref="BU44:CG44"/>
    <mergeCell ref="CH44:CW44"/>
    <mergeCell ref="CX44:DJ44"/>
    <mergeCell ref="DX44:EJ44"/>
    <mergeCell ref="DK37:DW37"/>
    <mergeCell ref="EK65:EW65"/>
    <mergeCell ref="EX65:FJ65"/>
    <mergeCell ref="BC65:BQ65"/>
    <mergeCell ref="BU65:CG65"/>
    <mergeCell ref="CH65:CW65"/>
    <mergeCell ref="CX65:DJ65"/>
    <mergeCell ref="DK65:DW65"/>
    <mergeCell ref="DX65:EJ65"/>
    <mergeCell ref="EK56:EW56"/>
    <mergeCell ref="EX56:FJ56"/>
    <mergeCell ref="A56:AF56"/>
    <mergeCell ref="AK56:AP56"/>
    <mergeCell ref="BC56:BQ56"/>
    <mergeCell ref="BR56:CG56"/>
    <mergeCell ref="CH56:CW56"/>
    <mergeCell ref="CX56:DJ56"/>
    <mergeCell ref="DK56:DW56"/>
    <mergeCell ref="DX56:EJ56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4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view="pageBreakPreview" zoomScale="90" zoomScaleSheetLayoutView="90" zoomScalePageLayoutView="0" workbookViewId="0" topLeftCell="A1">
      <selection activeCell="CD45" sqref="CD45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34" t="s">
        <v>73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</row>
    <row r="3" spans="1:166" ht="11.25" customHeight="1">
      <c r="A3" s="92" t="s">
        <v>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3"/>
      <c r="AP3" s="111" t="s">
        <v>17</v>
      </c>
      <c r="AQ3" s="92"/>
      <c r="AR3" s="92"/>
      <c r="AS3" s="92"/>
      <c r="AT3" s="92"/>
      <c r="AU3" s="93"/>
      <c r="AV3" s="111" t="s">
        <v>74</v>
      </c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3"/>
      <c r="BL3" s="111" t="s">
        <v>59</v>
      </c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3"/>
      <c r="CF3" s="98" t="s">
        <v>18</v>
      </c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100"/>
      <c r="ET3" s="111" t="s">
        <v>22</v>
      </c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</row>
    <row r="4" spans="1:166" ht="33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5"/>
      <c r="AP4" s="112"/>
      <c r="AQ4" s="94"/>
      <c r="AR4" s="94"/>
      <c r="AS4" s="94"/>
      <c r="AT4" s="94"/>
      <c r="AU4" s="95"/>
      <c r="AV4" s="112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5"/>
      <c r="BL4" s="112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5"/>
      <c r="CF4" s="99" t="s">
        <v>84</v>
      </c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100"/>
      <c r="CW4" s="98" t="s">
        <v>19</v>
      </c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100"/>
      <c r="DN4" s="98" t="s">
        <v>20</v>
      </c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100"/>
      <c r="EE4" s="98" t="s">
        <v>21</v>
      </c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100"/>
      <c r="ET4" s="112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</row>
    <row r="5" spans="1:166" ht="12" thickBot="1">
      <c r="A5" s="96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7"/>
      <c r="AP5" s="101">
        <v>2</v>
      </c>
      <c r="AQ5" s="102"/>
      <c r="AR5" s="102"/>
      <c r="AS5" s="102"/>
      <c r="AT5" s="102"/>
      <c r="AU5" s="103"/>
      <c r="AV5" s="101">
        <v>3</v>
      </c>
      <c r="AW5" s="102"/>
      <c r="AX5" s="102"/>
      <c r="AY5" s="102"/>
      <c r="AZ5" s="102"/>
      <c r="BA5" s="102"/>
      <c r="BB5" s="102"/>
      <c r="BC5" s="102"/>
      <c r="BD5" s="102"/>
      <c r="BE5" s="113"/>
      <c r="BF5" s="113"/>
      <c r="BG5" s="113"/>
      <c r="BH5" s="113"/>
      <c r="BI5" s="113"/>
      <c r="BJ5" s="113"/>
      <c r="BK5" s="114"/>
      <c r="BL5" s="101">
        <v>4</v>
      </c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3"/>
      <c r="CF5" s="101">
        <v>5</v>
      </c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3"/>
      <c r="CW5" s="101">
        <v>6</v>
      </c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3"/>
      <c r="DN5" s="101">
        <v>7</v>
      </c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3"/>
      <c r="EE5" s="101">
        <v>8</v>
      </c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3"/>
      <c r="ET5" s="101">
        <v>9</v>
      </c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</row>
    <row r="6" spans="1:166" ht="33.75" customHeight="1">
      <c r="A6" s="298" t="s">
        <v>78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9"/>
      <c r="AP6" s="300" t="s">
        <v>35</v>
      </c>
      <c r="AQ6" s="301"/>
      <c r="AR6" s="301"/>
      <c r="AS6" s="301"/>
      <c r="AT6" s="301"/>
      <c r="AU6" s="301"/>
      <c r="AV6" s="270" t="s">
        <v>41</v>
      </c>
      <c r="AW6" s="270"/>
      <c r="AX6" s="270"/>
      <c r="AY6" s="270"/>
      <c r="AZ6" s="270"/>
      <c r="BA6" s="270"/>
      <c r="BB6" s="270"/>
      <c r="BC6" s="270"/>
      <c r="BD6" s="270"/>
      <c r="BE6" s="271"/>
      <c r="BF6" s="272"/>
      <c r="BG6" s="272"/>
      <c r="BH6" s="272"/>
      <c r="BI6" s="272"/>
      <c r="BJ6" s="272"/>
      <c r="BK6" s="273"/>
      <c r="BL6" s="56">
        <f>BL7</f>
        <v>735200</v>
      </c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5">
        <f>EE18</f>
        <v>409404.32</v>
      </c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>
        <f>CF6</f>
        <v>409404.32</v>
      </c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294"/>
    </row>
    <row r="7" spans="1:166" ht="15" customHeight="1">
      <c r="A7" s="288" t="s">
        <v>16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9"/>
      <c r="AP7" s="274" t="s">
        <v>36</v>
      </c>
      <c r="AQ7" s="275"/>
      <c r="AR7" s="275"/>
      <c r="AS7" s="275"/>
      <c r="AT7" s="275"/>
      <c r="AU7" s="276"/>
      <c r="AV7" s="280" t="s">
        <v>41</v>
      </c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6"/>
      <c r="BL7" s="256">
        <f>BL18</f>
        <v>735200</v>
      </c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62"/>
      <c r="CF7" s="250">
        <f>EE18</f>
        <v>409404.32</v>
      </c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2"/>
      <c r="CW7" s="250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2"/>
      <c r="DN7" s="250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2"/>
      <c r="EE7" s="250">
        <f>EE6</f>
        <v>409404.32</v>
      </c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2"/>
      <c r="ET7" s="256"/>
      <c r="EU7" s="257"/>
      <c r="EV7" s="257"/>
      <c r="EW7" s="257"/>
      <c r="EX7" s="257"/>
      <c r="EY7" s="257"/>
      <c r="EZ7" s="257"/>
      <c r="FA7" s="257"/>
      <c r="FB7" s="257"/>
      <c r="FC7" s="257"/>
      <c r="FD7" s="257"/>
      <c r="FE7" s="257"/>
      <c r="FF7" s="257"/>
      <c r="FG7" s="257"/>
      <c r="FH7" s="257"/>
      <c r="FI7" s="257"/>
      <c r="FJ7" s="258"/>
    </row>
    <row r="8" spans="1:166" ht="23.25" customHeight="1">
      <c r="A8" s="266" t="s">
        <v>75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7"/>
      <c r="AP8" s="277"/>
      <c r="AQ8" s="278"/>
      <c r="AR8" s="278"/>
      <c r="AS8" s="278"/>
      <c r="AT8" s="278"/>
      <c r="AU8" s="279"/>
      <c r="AV8" s="281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9"/>
      <c r="BL8" s="259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3"/>
      <c r="CF8" s="253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5"/>
      <c r="CW8" s="253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5"/>
      <c r="DN8" s="253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5"/>
      <c r="EE8" s="253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5"/>
      <c r="ET8" s="259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1"/>
    </row>
    <row r="9" spans="1:166" ht="15" customHeight="1">
      <c r="A9" s="292" t="s">
        <v>37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3"/>
      <c r="AP9" s="274"/>
      <c r="AQ9" s="275"/>
      <c r="AR9" s="275"/>
      <c r="AS9" s="275"/>
      <c r="AT9" s="275"/>
      <c r="AU9" s="276"/>
      <c r="AV9" s="280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6"/>
      <c r="BL9" s="256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62"/>
      <c r="CF9" s="256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62"/>
      <c r="CW9" s="256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62"/>
      <c r="DN9" s="256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7"/>
      <c r="ED9" s="262"/>
      <c r="EE9" s="256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7"/>
      <c r="ER9" s="257"/>
      <c r="ES9" s="262"/>
      <c r="ET9" s="256"/>
      <c r="EU9" s="257"/>
      <c r="EV9" s="257"/>
      <c r="EW9" s="257"/>
      <c r="EX9" s="257"/>
      <c r="EY9" s="257"/>
      <c r="EZ9" s="257"/>
      <c r="FA9" s="257"/>
      <c r="FB9" s="257"/>
      <c r="FC9" s="257"/>
      <c r="FD9" s="257"/>
      <c r="FE9" s="257"/>
      <c r="FF9" s="257"/>
      <c r="FG9" s="257"/>
      <c r="FH9" s="257"/>
      <c r="FI9" s="257"/>
      <c r="FJ9" s="258"/>
    </row>
    <row r="10" spans="1:166" ht="1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77"/>
      <c r="AQ10" s="278"/>
      <c r="AR10" s="278"/>
      <c r="AS10" s="278"/>
      <c r="AT10" s="278"/>
      <c r="AU10" s="279"/>
      <c r="AV10" s="281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9"/>
      <c r="BL10" s="259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3"/>
      <c r="CF10" s="259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3"/>
      <c r="CW10" s="259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3"/>
      <c r="DN10" s="259"/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60"/>
      <c r="ED10" s="263"/>
      <c r="EE10" s="259"/>
      <c r="EF10" s="260"/>
      <c r="EG10" s="260"/>
      <c r="EH10" s="260"/>
      <c r="EI10" s="260"/>
      <c r="EJ10" s="260"/>
      <c r="EK10" s="260"/>
      <c r="EL10" s="260"/>
      <c r="EM10" s="260"/>
      <c r="EN10" s="260"/>
      <c r="EO10" s="260"/>
      <c r="EP10" s="260"/>
      <c r="EQ10" s="260"/>
      <c r="ER10" s="260"/>
      <c r="ES10" s="263"/>
      <c r="ET10" s="259"/>
      <c r="EU10" s="260"/>
      <c r="EV10" s="260"/>
      <c r="EW10" s="260"/>
      <c r="EX10" s="260"/>
      <c r="EY10" s="260"/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1"/>
    </row>
    <row r="11" spans="1:166" ht="1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63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53"/>
      <c r="BF11" s="47"/>
      <c r="BG11" s="47"/>
      <c r="BH11" s="47"/>
      <c r="BI11" s="47"/>
      <c r="BJ11" s="47"/>
      <c r="BK11" s="48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2"/>
    </row>
    <row r="12" spans="1:166" ht="1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63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53"/>
      <c r="BF12" s="47"/>
      <c r="BG12" s="47"/>
      <c r="BH12" s="47"/>
      <c r="BI12" s="47"/>
      <c r="BJ12" s="47"/>
      <c r="BK12" s="48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63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53"/>
      <c r="BF13" s="47"/>
      <c r="BG13" s="47"/>
      <c r="BH13" s="47"/>
      <c r="BI13" s="47"/>
      <c r="BJ13" s="47"/>
      <c r="BK13" s="48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2"/>
    </row>
    <row r="14" spans="1:166" ht="15" customHeight="1">
      <c r="A14" s="104" t="s">
        <v>76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63" t="s">
        <v>38</v>
      </c>
      <c r="AQ14" s="64"/>
      <c r="AR14" s="64"/>
      <c r="AS14" s="64"/>
      <c r="AT14" s="64"/>
      <c r="AU14" s="64"/>
      <c r="AV14" s="64" t="s">
        <v>41</v>
      </c>
      <c r="AW14" s="64"/>
      <c r="AX14" s="64"/>
      <c r="AY14" s="64"/>
      <c r="AZ14" s="64"/>
      <c r="BA14" s="64"/>
      <c r="BB14" s="64"/>
      <c r="BC14" s="64"/>
      <c r="BD14" s="64"/>
      <c r="BE14" s="53"/>
      <c r="BF14" s="47"/>
      <c r="BG14" s="47"/>
      <c r="BH14" s="47"/>
      <c r="BI14" s="47"/>
      <c r="BJ14" s="47"/>
      <c r="BK14" s="48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2"/>
    </row>
    <row r="15" spans="1:166" ht="15" customHeight="1">
      <c r="A15" s="292" t="s">
        <v>37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3"/>
      <c r="AP15" s="274"/>
      <c r="AQ15" s="275"/>
      <c r="AR15" s="275"/>
      <c r="AS15" s="275"/>
      <c r="AT15" s="275"/>
      <c r="AU15" s="276"/>
      <c r="AV15" s="280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6"/>
      <c r="BL15" s="256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62"/>
      <c r="CF15" s="256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62"/>
      <c r="CW15" s="256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62"/>
      <c r="DN15" s="256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7"/>
      <c r="ED15" s="262"/>
      <c r="EE15" s="256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62"/>
      <c r="ET15" s="256"/>
      <c r="EU15" s="257"/>
      <c r="EV15" s="257"/>
      <c r="EW15" s="257"/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  <c r="FH15" s="257"/>
      <c r="FI15" s="257"/>
      <c r="FJ15" s="258"/>
    </row>
    <row r="16" spans="1:166" ht="15" customHeight="1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77"/>
      <c r="AQ16" s="278"/>
      <c r="AR16" s="278"/>
      <c r="AS16" s="278"/>
      <c r="AT16" s="278"/>
      <c r="AU16" s="279"/>
      <c r="AV16" s="281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9"/>
      <c r="BL16" s="259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3"/>
      <c r="CF16" s="259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3"/>
      <c r="CW16" s="259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3"/>
      <c r="DN16" s="259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3"/>
      <c r="EE16" s="259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3"/>
      <c r="ET16" s="259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1"/>
    </row>
    <row r="17" spans="1:166" ht="1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63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53"/>
      <c r="BF17" s="47"/>
      <c r="BG17" s="47"/>
      <c r="BH17" s="47"/>
      <c r="BI17" s="47"/>
      <c r="BJ17" s="47"/>
      <c r="BK17" s="48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2"/>
    </row>
    <row r="18" spans="1:166" ht="15.75" customHeight="1">
      <c r="A18" s="104" t="s">
        <v>40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63" t="s">
        <v>39</v>
      </c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53"/>
      <c r="BF18" s="47"/>
      <c r="BG18" s="47"/>
      <c r="BH18" s="47"/>
      <c r="BI18" s="47"/>
      <c r="BJ18" s="47"/>
      <c r="BK18" s="48"/>
      <c r="BL18" s="61">
        <v>735200</v>
      </c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 t="s">
        <v>41</v>
      </c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0">
        <v>409404.32</v>
      </c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.75" customHeight="1">
      <c r="A19" s="104" t="s">
        <v>42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63" t="s">
        <v>43</v>
      </c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53"/>
      <c r="BF19" s="47"/>
      <c r="BG19" s="47"/>
      <c r="BH19" s="47"/>
      <c r="BI19" s="47"/>
      <c r="BJ19" s="47"/>
      <c r="BK19" s="48"/>
      <c r="BL19" s="61">
        <v>-4835100</v>
      </c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 t="s">
        <v>41</v>
      </c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0">
        <f>EE32</f>
        <v>-1237527.81</v>
      </c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 t="s">
        <v>41</v>
      </c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2"/>
    </row>
    <row r="20" spans="1:166" ht="15.75" customHeight="1">
      <c r="A20" s="104" t="s">
        <v>44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63" t="s">
        <v>45</v>
      </c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53"/>
      <c r="BF20" s="47"/>
      <c r="BG20" s="47"/>
      <c r="BH20" s="47"/>
      <c r="BI20" s="47"/>
      <c r="BJ20" s="47"/>
      <c r="BK20" s="48"/>
      <c r="BL20" s="61">
        <v>5570300</v>
      </c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 t="s">
        <v>41</v>
      </c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0">
        <f>EE34</f>
        <v>1646932.13</v>
      </c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 t="s">
        <v>41</v>
      </c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2"/>
    </row>
    <row r="21" spans="1:166" ht="22.5" customHeight="1">
      <c r="A21" s="268" t="s">
        <v>56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63" t="s">
        <v>46</v>
      </c>
      <c r="AQ21" s="64"/>
      <c r="AR21" s="64"/>
      <c r="AS21" s="64"/>
      <c r="AT21" s="64"/>
      <c r="AU21" s="64"/>
      <c r="AV21" s="64" t="s">
        <v>41</v>
      </c>
      <c r="AW21" s="64"/>
      <c r="AX21" s="64"/>
      <c r="AY21" s="64"/>
      <c r="AZ21" s="64"/>
      <c r="BA21" s="64"/>
      <c r="BB21" s="64"/>
      <c r="BC21" s="64"/>
      <c r="BD21" s="64"/>
      <c r="BE21" s="53"/>
      <c r="BF21" s="47"/>
      <c r="BG21" s="47"/>
      <c r="BH21" s="47"/>
      <c r="BI21" s="47"/>
      <c r="BJ21" s="47"/>
      <c r="BK21" s="48"/>
      <c r="BL21" s="61" t="s">
        <v>41</v>
      </c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 t="s">
        <v>41</v>
      </c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2"/>
    </row>
    <row r="22" spans="1:166" ht="33" customHeight="1">
      <c r="A22" s="302" t="s">
        <v>80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3"/>
      <c r="AP22" s="277" t="s">
        <v>52</v>
      </c>
      <c r="AQ22" s="278"/>
      <c r="AR22" s="278"/>
      <c r="AS22" s="278"/>
      <c r="AT22" s="278"/>
      <c r="AU22" s="279"/>
      <c r="AV22" s="281" t="s">
        <v>41</v>
      </c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9"/>
      <c r="BL22" s="259" t="s">
        <v>41</v>
      </c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3"/>
      <c r="CF22" s="259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3"/>
      <c r="CW22" s="259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260"/>
      <c r="DI22" s="260"/>
      <c r="DJ22" s="260"/>
      <c r="DK22" s="260"/>
      <c r="DL22" s="260"/>
      <c r="DM22" s="263"/>
      <c r="DN22" s="259" t="s">
        <v>41</v>
      </c>
      <c r="DO22" s="260"/>
      <c r="DP22" s="260"/>
      <c r="DQ22" s="260"/>
      <c r="DR22" s="260"/>
      <c r="DS22" s="260"/>
      <c r="DT22" s="260"/>
      <c r="DU22" s="260"/>
      <c r="DV22" s="260"/>
      <c r="DW22" s="260"/>
      <c r="DX22" s="260"/>
      <c r="DY22" s="260"/>
      <c r="DZ22" s="260"/>
      <c r="EA22" s="260"/>
      <c r="EB22" s="260"/>
      <c r="EC22" s="260"/>
      <c r="ED22" s="263"/>
      <c r="EE22" s="259"/>
      <c r="EF22" s="260"/>
      <c r="EG22" s="260"/>
      <c r="EH22" s="260"/>
      <c r="EI22" s="260"/>
      <c r="EJ22" s="260"/>
      <c r="EK22" s="260"/>
      <c r="EL22" s="260"/>
      <c r="EM22" s="260"/>
      <c r="EN22" s="260"/>
      <c r="EO22" s="260"/>
      <c r="EP22" s="260"/>
      <c r="EQ22" s="260"/>
      <c r="ER22" s="260"/>
      <c r="ES22" s="263"/>
      <c r="ET22" s="259" t="s">
        <v>41</v>
      </c>
      <c r="EU22" s="260"/>
      <c r="EV22" s="260"/>
      <c r="EW22" s="260"/>
      <c r="EX22" s="260"/>
      <c r="EY22" s="260"/>
      <c r="EZ22" s="260"/>
      <c r="FA22" s="260"/>
      <c r="FB22" s="260"/>
      <c r="FC22" s="260"/>
      <c r="FD22" s="260"/>
      <c r="FE22" s="260"/>
      <c r="FF22" s="260"/>
      <c r="FG22" s="260"/>
      <c r="FH22" s="260"/>
      <c r="FI22" s="260"/>
      <c r="FJ22" s="261"/>
    </row>
    <row r="23" spans="1:166" ht="15" customHeight="1">
      <c r="A23" s="292" t="s">
        <v>37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3"/>
      <c r="AP23" s="274" t="s">
        <v>47</v>
      </c>
      <c r="AQ23" s="275"/>
      <c r="AR23" s="275"/>
      <c r="AS23" s="275"/>
      <c r="AT23" s="275"/>
      <c r="AU23" s="276"/>
      <c r="AV23" s="280" t="s">
        <v>41</v>
      </c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6"/>
      <c r="BL23" s="256" t="s">
        <v>41</v>
      </c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62"/>
      <c r="CF23" s="256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62"/>
      <c r="CW23" s="256" t="s">
        <v>41</v>
      </c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62"/>
      <c r="DN23" s="256" t="s">
        <v>41</v>
      </c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62"/>
      <c r="EE23" s="256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62"/>
      <c r="ET23" s="256" t="s">
        <v>41</v>
      </c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57"/>
      <c r="FG23" s="257"/>
      <c r="FH23" s="257"/>
      <c r="FI23" s="257"/>
      <c r="FJ23" s="258"/>
    </row>
    <row r="24" spans="1:166" ht="22.5" customHeight="1">
      <c r="A24" s="302" t="s">
        <v>58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77"/>
      <c r="AQ24" s="278"/>
      <c r="AR24" s="278"/>
      <c r="AS24" s="278"/>
      <c r="AT24" s="278"/>
      <c r="AU24" s="279"/>
      <c r="AV24" s="281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9"/>
      <c r="BL24" s="259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3"/>
      <c r="CF24" s="259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3"/>
      <c r="CW24" s="259"/>
      <c r="CX24" s="260"/>
      <c r="CY24" s="260"/>
      <c r="CZ24" s="260"/>
      <c r="DA24" s="260"/>
      <c r="DB24" s="260"/>
      <c r="DC24" s="260"/>
      <c r="DD24" s="260"/>
      <c r="DE24" s="260"/>
      <c r="DF24" s="260"/>
      <c r="DG24" s="260"/>
      <c r="DH24" s="260"/>
      <c r="DI24" s="260"/>
      <c r="DJ24" s="260"/>
      <c r="DK24" s="260"/>
      <c r="DL24" s="260"/>
      <c r="DM24" s="263"/>
      <c r="DN24" s="259"/>
      <c r="DO24" s="260"/>
      <c r="DP24" s="260"/>
      <c r="DQ24" s="260"/>
      <c r="DR24" s="260"/>
      <c r="DS24" s="260"/>
      <c r="DT24" s="260"/>
      <c r="DU24" s="260"/>
      <c r="DV24" s="260"/>
      <c r="DW24" s="260"/>
      <c r="DX24" s="260"/>
      <c r="DY24" s="260"/>
      <c r="DZ24" s="260"/>
      <c r="EA24" s="260"/>
      <c r="EB24" s="260"/>
      <c r="EC24" s="260"/>
      <c r="ED24" s="263"/>
      <c r="EE24" s="259"/>
      <c r="EF24" s="260"/>
      <c r="EG24" s="260"/>
      <c r="EH24" s="260"/>
      <c r="EI24" s="260"/>
      <c r="EJ24" s="260"/>
      <c r="EK24" s="260"/>
      <c r="EL24" s="260"/>
      <c r="EM24" s="260"/>
      <c r="EN24" s="260"/>
      <c r="EO24" s="260"/>
      <c r="EP24" s="260"/>
      <c r="EQ24" s="260"/>
      <c r="ER24" s="260"/>
      <c r="ES24" s="263"/>
      <c r="ET24" s="259"/>
      <c r="EU24" s="260"/>
      <c r="EV24" s="260"/>
      <c r="EW24" s="260"/>
      <c r="EX24" s="260"/>
      <c r="EY24" s="260"/>
      <c r="EZ24" s="260"/>
      <c r="FA24" s="260"/>
      <c r="FB24" s="260"/>
      <c r="FC24" s="260"/>
      <c r="FD24" s="260"/>
      <c r="FE24" s="260"/>
      <c r="FF24" s="260"/>
      <c r="FG24" s="260"/>
      <c r="FH24" s="260"/>
      <c r="FI24" s="260"/>
      <c r="FJ24" s="261"/>
    </row>
    <row r="25" spans="1:166" ht="24" customHeight="1" thickBot="1">
      <c r="A25" s="295" t="s">
        <v>57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7"/>
      <c r="AP25" s="154" t="s">
        <v>48</v>
      </c>
      <c r="AQ25" s="74"/>
      <c r="AR25" s="74"/>
      <c r="AS25" s="74"/>
      <c r="AT25" s="74"/>
      <c r="AU25" s="74"/>
      <c r="AV25" s="74" t="s">
        <v>41</v>
      </c>
      <c r="AW25" s="74"/>
      <c r="AX25" s="74"/>
      <c r="AY25" s="74"/>
      <c r="AZ25" s="74"/>
      <c r="BA25" s="74"/>
      <c r="BB25" s="74"/>
      <c r="BC25" s="74"/>
      <c r="BD25" s="74"/>
      <c r="BE25" s="75"/>
      <c r="BF25" s="76"/>
      <c r="BG25" s="76"/>
      <c r="BH25" s="76"/>
      <c r="BI25" s="76"/>
      <c r="BJ25" s="76"/>
      <c r="BK25" s="77"/>
      <c r="BL25" s="147" t="s">
        <v>41</v>
      </c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 t="s">
        <v>41</v>
      </c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 t="s">
        <v>41</v>
      </c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8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92" t="s">
        <v>6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3"/>
      <c r="AP28" s="111" t="s">
        <v>17</v>
      </c>
      <c r="AQ28" s="92"/>
      <c r="AR28" s="92"/>
      <c r="AS28" s="92"/>
      <c r="AT28" s="92"/>
      <c r="AU28" s="93"/>
      <c r="AV28" s="111" t="s">
        <v>74</v>
      </c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3"/>
      <c r="BL28" s="111" t="s">
        <v>54</v>
      </c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3"/>
      <c r="CF28" s="98" t="s">
        <v>18</v>
      </c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100"/>
      <c r="ET28" s="111" t="s">
        <v>22</v>
      </c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</row>
    <row r="29" spans="1:166" ht="33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5"/>
      <c r="AP29" s="112"/>
      <c r="AQ29" s="94"/>
      <c r="AR29" s="94"/>
      <c r="AS29" s="94"/>
      <c r="AT29" s="94"/>
      <c r="AU29" s="95"/>
      <c r="AV29" s="112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5"/>
      <c r="BL29" s="112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5"/>
      <c r="CF29" s="99" t="s">
        <v>84</v>
      </c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100"/>
      <c r="CW29" s="98" t="s">
        <v>19</v>
      </c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100"/>
      <c r="DN29" s="98" t="s">
        <v>20</v>
      </c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100"/>
      <c r="EE29" s="98" t="s">
        <v>21</v>
      </c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100"/>
      <c r="ET29" s="112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</row>
    <row r="30" spans="1:166" ht="12" thickBot="1">
      <c r="A30" s="96">
        <v>1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7"/>
      <c r="AP30" s="101">
        <v>2</v>
      </c>
      <c r="AQ30" s="102"/>
      <c r="AR30" s="102"/>
      <c r="AS30" s="102"/>
      <c r="AT30" s="102"/>
      <c r="AU30" s="103"/>
      <c r="AV30" s="101">
        <v>3</v>
      </c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3"/>
      <c r="BL30" s="101">
        <v>4</v>
      </c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3"/>
      <c r="CF30" s="101">
        <v>5</v>
      </c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3"/>
      <c r="CW30" s="101">
        <v>6</v>
      </c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N30" s="101">
        <v>7</v>
      </c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3"/>
      <c r="EE30" s="101">
        <v>8</v>
      </c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3"/>
      <c r="ET30" s="101">
        <v>9</v>
      </c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</row>
    <row r="31" spans="1:166" ht="22.5" customHeight="1">
      <c r="A31" s="268" t="s">
        <v>81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269" t="s">
        <v>49</v>
      </c>
      <c r="AQ31" s="270"/>
      <c r="AR31" s="270"/>
      <c r="AS31" s="270"/>
      <c r="AT31" s="270"/>
      <c r="AU31" s="270"/>
      <c r="AV31" s="270" t="s">
        <v>41</v>
      </c>
      <c r="AW31" s="270"/>
      <c r="AX31" s="270"/>
      <c r="AY31" s="270"/>
      <c r="AZ31" s="270"/>
      <c r="BA31" s="270"/>
      <c r="BB31" s="270"/>
      <c r="BC31" s="270"/>
      <c r="BD31" s="270"/>
      <c r="BE31" s="271"/>
      <c r="BF31" s="272"/>
      <c r="BG31" s="272"/>
      <c r="BH31" s="272"/>
      <c r="BI31" s="272"/>
      <c r="BJ31" s="272"/>
      <c r="BK31" s="273"/>
      <c r="BL31" s="290" t="s">
        <v>41</v>
      </c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55">
        <v>338631.45</v>
      </c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>
        <f>CF31</f>
        <v>338631.45</v>
      </c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290" t="s">
        <v>41</v>
      </c>
      <c r="EU31" s="290"/>
      <c r="EV31" s="290"/>
      <c r="EW31" s="290"/>
      <c r="EX31" s="290"/>
      <c r="EY31" s="290"/>
      <c r="EZ31" s="290"/>
      <c r="FA31" s="290"/>
      <c r="FB31" s="290"/>
      <c r="FC31" s="290"/>
      <c r="FD31" s="290"/>
      <c r="FE31" s="290"/>
      <c r="FF31" s="290"/>
      <c r="FG31" s="290"/>
      <c r="FH31" s="290"/>
      <c r="FI31" s="290"/>
      <c r="FJ31" s="291"/>
    </row>
    <row r="32" spans="1:166" ht="11.25">
      <c r="A32" s="288" t="s">
        <v>16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9"/>
      <c r="AP32" s="274" t="s">
        <v>50</v>
      </c>
      <c r="AQ32" s="275"/>
      <c r="AR32" s="275"/>
      <c r="AS32" s="275"/>
      <c r="AT32" s="275"/>
      <c r="AU32" s="276"/>
      <c r="AV32" s="280" t="s">
        <v>41</v>
      </c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6"/>
      <c r="BL32" s="232" t="s">
        <v>41</v>
      </c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64"/>
      <c r="CF32" s="250">
        <v>-1237527.81</v>
      </c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2"/>
      <c r="CW32" s="250"/>
      <c r="CX32" s="251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2"/>
      <c r="DN32" s="250"/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51"/>
      <c r="DZ32" s="251"/>
      <c r="EA32" s="251"/>
      <c r="EB32" s="251"/>
      <c r="EC32" s="251"/>
      <c r="ED32" s="252"/>
      <c r="EE32" s="250">
        <f>CF32</f>
        <v>-1237527.81</v>
      </c>
      <c r="EF32" s="251"/>
      <c r="EG32" s="251"/>
      <c r="EH32" s="251"/>
      <c r="EI32" s="251"/>
      <c r="EJ32" s="251"/>
      <c r="EK32" s="251"/>
      <c r="EL32" s="251"/>
      <c r="EM32" s="251"/>
      <c r="EN32" s="251"/>
      <c r="EO32" s="251"/>
      <c r="EP32" s="251"/>
      <c r="EQ32" s="251"/>
      <c r="ER32" s="251"/>
      <c r="ES32" s="252"/>
      <c r="ET32" s="232" t="s">
        <v>41</v>
      </c>
      <c r="EU32" s="233"/>
      <c r="EV32" s="233"/>
      <c r="EW32" s="233"/>
      <c r="EX32" s="233"/>
      <c r="EY32" s="233"/>
      <c r="EZ32" s="233"/>
      <c r="FA32" s="233"/>
      <c r="FB32" s="233"/>
      <c r="FC32" s="233"/>
      <c r="FD32" s="233"/>
      <c r="FE32" s="233"/>
      <c r="FF32" s="233"/>
      <c r="FG32" s="233"/>
      <c r="FH32" s="233"/>
      <c r="FI32" s="233"/>
      <c r="FJ32" s="234"/>
    </row>
    <row r="33" spans="1:166" ht="22.5" customHeight="1">
      <c r="A33" s="266" t="s">
        <v>82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7"/>
      <c r="AP33" s="277"/>
      <c r="AQ33" s="278"/>
      <c r="AR33" s="278"/>
      <c r="AS33" s="278"/>
      <c r="AT33" s="278"/>
      <c r="AU33" s="279"/>
      <c r="AV33" s="281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9"/>
      <c r="BL33" s="245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265"/>
      <c r="CF33" s="253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/>
      <c r="CQ33" s="254"/>
      <c r="CR33" s="254"/>
      <c r="CS33" s="254"/>
      <c r="CT33" s="254"/>
      <c r="CU33" s="254"/>
      <c r="CV33" s="255"/>
      <c r="CW33" s="253"/>
      <c r="CX33" s="254"/>
      <c r="CY33" s="254"/>
      <c r="CZ33" s="254"/>
      <c r="DA33" s="254"/>
      <c r="DB33" s="254"/>
      <c r="DC33" s="254"/>
      <c r="DD33" s="254"/>
      <c r="DE33" s="254"/>
      <c r="DF33" s="254"/>
      <c r="DG33" s="254"/>
      <c r="DH33" s="254"/>
      <c r="DI33" s="254"/>
      <c r="DJ33" s="254"/>
      <c r="DK33" s="254"/>
      <c r="DL33" s="254"/>
      <c r="DM33" s="255"/>
      <c r="DN33" s="253"/>
      <c r="DO33" s="254"/>
      <c r="DP33" s="254"/>
      <c r="DQ33" s="254"/>
      <c r="DR33" s="254"/>
      <c r="DS33" s="254"/>
      <c r="DT33" s="254"/>
      <c r="DU33" s="254"/>
      <c r="DV33" s="254"/>
      <c r="DW33" s="254"/>
      <c r="DX33" s="254"/>
      <c r="DY33" s="254"/>
      <c r="DZ33" s="254"/>
      <c r="EA33" s="254"/>
      <c r="EB33" s="254"/>
      <c r="EC33" s="254"/>
      <c r="ED33" s="255"/>
      <c r="EE33" s="253"/>
      <c r="EF33" s="254"/>
      <c r="EG33" s="254"/>
      <c r="EH33" s="254"/>
      <c r="EI33" s="254"/>
      <c r="EJ33" s="254"/>
      <c r="EK33" s="254"/>
      <c r="EL33" s="254"/>
      <c r="EM33" s="254"/>
      <c r="EN33" s="254"/>
      <c r="EO33" s="254"/>
      <c r="EP33" s="254"/>
      <c r="EQ33" s="254"/>
      <c r="ER33" s="254"/>
      <c r="ES33" s="255"/>
      <c r="ET33" s="245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246"/>
    </row>
    <row r="34" spans="1:166" ht="22.5" customHeight="1">
      <c r="A34" s="285" t="s">
        <v>83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7"/>
      <c r="AP34" s="306" t="s">
        <v>51</v>
      </c>
      <c r="AQ34" s="307"/>
      <c r="AR34" s="307"/>
      <c r="AS34" s="307"/>
      <c r="AT34" s="307"/>
      <c r="AU34" s="307"/>
      <c r="AV34" s="307" t="s">
        <v>41</v>
      </c>
      <c r="AW34" s="307"/>
      <c r="AX34" s="307"/>
      <c r="AY34" s="307"/>
      <c r="AZ34" s="307"/>
      <c r="BA34" s="307"/>
      <c r="BB34" s="307"/>
      <c r="BC34" s="307"/>
      <c r="BD34" s="307"/>
      <c r="BE34" s="280"/>
      <c r="BF34" s="275"/>
      <c r="BG34" s="275"/>
      <c r="BH34" s="275"/>
      <c r="BI34" s="275"/>
      <c r="BJ34" s="275"/>
      <c r="BK34" s="276"/>
      <c r="BL34" s="304" t="s">
        <v>41</v>
      </c>
      <c r="BM34" s="304"/>
      <c r="BN34" s="304"/>
      <c r="BO34" s="304"/>
      <c r="BP34" s="304"/>
      <c r="BQ34" s="304"/>
      <c r="BR34" s="304"/>
      <c r="BS34" s="304"/>
      <c r="BT34" s="304"/>
      <c r="BU34" s="304"/>
      <c r="BV34" s="304"/>
      <c r="BW34" s="304"/>
      <c r="BX34" s="304"/>
      <c r="BY34" s="304"/>
      <c r="BZ34" s="304"/>
      <c r="CA34" s="304"/>
      <c r="CB34" s="304"/>
      <c r="CC34" s="304"/>
      <c r="CD34" s="304"/>
      <c r="CE34" s="304"/>
      <c r="CF34" s="284">
        <v>1646932.13</v>
      </c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  <c r="DN34" s="284"/>
      <c r="DO34" s="284"/>
      <c r="DP34" s="284"/>
      <c r="DQ34" s="284"/>
      <c r="DR34" s="284"/>
      <c r="DS34" s="284"/>
      <c r="DT34" s="284"/>
      <c r="DU34" s="284"/>
      <c r="DV34" s="284"/>
      <c r="DW34" s="284"/>
      <c r="DX34" s="284"/>
      <c r="DY34" s="284"/>
      <c r="DZ34" s="284"/>
      <c r="EA34" s="284"/>
      <c r="EB34" s="284"/>
      <c r="EC34" s="284"/>
      <c r="ED34" s="284"/>
      <c r="EE34" s="284">
        <f>CF34</f>
        <v>1646932.13</v>
      </c>
      <c r="EF34" s="284"/>
      <c r="EG34" s="284"/>
      <c r="EH34" s="284"/>
      <c r="EI34" s="284"/>
      <c r="EJ34" s="284"/>
      <c r="EK34" s="284"/>
      <c r="EL34" s="284"/>
      <c r="EM34" s="284"/>
      <c r="EN34" s="284"/>
      <c r="EO34" s="284"/>
      <c r="EP34" s="284"/>
      <c r="EQ34" s="284"/>
      <c r="ER34" s="284"/>
      <c r="ES34" s="284"/>
      <c r="ET34" s="304" t="s">
        <v>41</v>
      </c>
      <c r="EU34" s="304"/>
      <c r="EV34" s="304"/>
      <c r="EW34" s="304"/>
      <c r="EX34" s="304"/>
      <c r="EY34" s="304"/>
      <c r="EZ34" s="304"/>
      <c r="FA34" s="304"/>
      <c r="FB34" s="304"/>
      <c r="FC34" s="304"/>
      <c r="FD34" s="304"/>
      <c r="FE34" s="304"/>
      <c r="FF34" s="304"/>
      <c r="FG34" s="304"/>
      <c r="FH34" s="304"/>
      <c r="FI34" s="304"/>
      <c r="FJ34" s="305"/>
    </row>
    <row r="35" spans="1:166" ht="1.5" customHeight="1" thickBot="1">
      <c r="A35" s="247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9"/>
      <c r="AP35" s="224"/>
      <c r="AQ35" s="183"/>
      <c r="AR35" s="183"/>
      <c r="AS35" s="183"/>
      <c r="AT35" s="183"/>
      <c r="AU35" s="183"/>
      <c r="AV35" s="182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221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1">
        <v>84410.54</v>
      </c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3"/>
      <c r="CW35" s="221"/>
      <c r="CX35" s="222"/>
      <c r="CY35" s="222"/>
      <c r="CZ35" s="222"/>
      <c r="DA35" s="222"/>
      <c r="DB35" s="222"/>
      <c r="DC35" s="222"/>
      <c r="DD35" s="222"/>
      <c r="DE35" s="222"/>
      <c r="DF35" s="222"/>
      <c r="DG35" s="222"/>
      <c r="DH35" s="222"/>
      <c r="DI35" s="222"/>
      <c r="DJ35" s="222"/>
      <c r="DK35" s="222"/>
      <c r="DL35" s="222"/>
      <c r="DM35" s="222"/>
      <c r="DN35" s="221"/>
      <c r="DO35" s="222"/>
      <c r="DP35" s="222"/>
      <c r="DQ35" s="222"/>
      <c r="DR35" s="222"/>
      <c r="DS35" s="222"/>
      <c r="DT35" s="222"/>
      <c r="DU35" s="222"/>
      <c r="DV35" s="222"/>
      <c r="DW35" s="222"/>
      <c r="DX35" s="222"/>
      <c r="DY35" s="222"/>
      <c r="DZ35" s="222"/>
      <c r="EA35" s="222"/>
      <c r="EB35" s="222"/>
      <c r="EC35" s="222"/>
      <c r="ED35" s="222"/>
      <c r="EE35" s="221"/>
      <c r="EF35" s="222"/>
      <c r="EG35" s="222"/>
      <c r="EH35" s="222"/>
      <c r="EI35" s="222"/>
      <c r="EJ35" s="222"/>
      <c r="EK35" s="222"/>
      <c r="EL35" s="222"/>
      <c r="EM35" s="222"/>
      <c r="EN35" s="222"/>
      <c r="EO35" s="222"/>
      <c r="EP35" s="222"/>
      <c r="EQ35" s="222"/>
      <c r="ER35" s="222"/>
      <c r="ES35" s="223"/>
      <c r="ET35" s="221"/>
      <c r="EU35" s="222"/>
      <c r="EV35" s="222"/>
      <c r="EW35" s="222"/>
      <c r="EX35" s="222"/>
      <c r="EY35" s="222"/>
      <c r="EZ35" s="222"/>
      <c r="FA35" s="222"/>
      <c r="FB35" s="222"/>
      <c r="FC35" s="222"/>
      <c r="FD35" s="222"/>
      <c r="FE35" s="222"/>
      <c r="FF35" s="222"/>
      <c r="FG35" s="222"/>
      <c r="FH35" s="222"/>
      <c r="FI35" s="222"/>
      <c r="FJ35" s="235"/>
    </row>
    <row r="36" ht="11.25">
      <c r="DR36" s="1" t="s">
        <v>128</v>
      </c>
    </row>
    <row r="39" spans="1:84" ht="11.25">
      <c r="A39" s="1" t="s">
        <v>7</v>
      </c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H39" s="84" t="s">
        <v>121</v>
      </c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83" t="s">
        <v>9</v>
      </c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H40" s="283" t="s">
        <v>10</v>
      </c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CF40" s="1" t="s">
        <v>29</v>
      </c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S40" s="84" t="s">
        <v>123</v>
      </c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</row>
    <row r="41" spans="107:149" ht="21.75" customHeight="1">
      <c r="DC41" s="283" t="s">
        <v>9</v>
      </c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3"/>
      <c r="DR41" s="3"/>
      <c r="DS41" s="283" t="s">
        <v>10</v>
      </c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  <c r="EO41" s="283"/>
      <c r="EP41" s="283"/>
      <c r="EQ41" s="283"/>
      <c r="ER41" s="283"/>
      <c r="ES41" s="283"/>
    </row>
    <row r="42" spans="1:60" ht="11.25">
      <c r="A42" s="1" t="s">
        <v>8</v>
      </c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H42" s="84" t="s">
        <v>122</v>
      </c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</row>
    <row r="43" spans="18:166" ht="11.25">
      <c r="R43" s="283" t="s">
        <v>9</v>
      </c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3"/>
      <c r="AG43" s="3"/>
      <c r="AH43" s="283" t="s">
        <v>10</v>
      </c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27" t="s">
        <v>11</v>
      </c>
      <c r="B45" s="127"/>
      <c r="C45" s="278" t="s">
        <v>239</v>
      </c>
      <c r="D45" s="278"/>
      <c r="E45" s="278"/>
      <c r="F45" s="1" t="s">
        <v>11</v>
      </c>
      <c r="I45" s="84" t="s">
        <v>234</v>
      </c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127">
        <v>20</v>
      </c>
      <c r="Z45" s="127"/>
      <c r="AA45" s="127"/>
      <c r="AB45" s="127"/>
      <c r="AC45" s="128" t="s">
        <v>226</v>
      </c>
      <c r="AD45" s="128"/>
      <c r="AE45" s="128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CF5:CV5"/>
    <mergeCell ref="CW5:DM5"/>
    <mergeCell ref="DN5:ED5"/>
    <mergeCell ref="EE5:ES5"/>
    <mergeCell ref="A5:AO5"/>
    <mergeCell ref="AP5:AU5"/>
    <mergeCell ref="AV5:BK5"/>
    <mergeCell ref="BL5:CE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A25:AO25"/>
    <mergeCell ref="AP25:AU25"/>
    <mergeCell ref="AV25:BK25"/>
    <mergeCell ref="BL25:CE25"/>
    <mergeCell ref="CF25:CV25"/>
    <mergeCell ref="CW25:DM25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A21:AO21"/>
    <mergeCell ref="AP21:AU21"/>
    <mergeCell ref="AV21:BK21"/>
    <mergeCell ref="AP20:AU20"/>
    <mergeCell ref="AV20:BK20"/>
    <mergeCell ref="A20:AO20"/>
    <mergeCell ref="A10:AO10"/>
    <mergeCell ref="A11:AO11"/>
    <mergeCell ref="AP11:AU11"/>
    <mergeCell ref="AV11:BK11"/>
    <mergeCell ref="BL11:CE11"/>
    <mergeCell ref="CF11:CV11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DN15:ED16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CW15:DM16"/>
    <mergeCell ref="ET17:FJ17"/>
    <mergeCell ref="ET21:FJ21"/>
    <mergeCell ref="ET19:FJ19"/>
    <mergeCell ref="ET20:FJ20"/>
    <mergeCell ref="ET18:FJ18"/>
    <mergeCell ref="ET14:FJ14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CW31:DM31"/>
    <mergeCell ref="DN31:ED31"/>
    <mergeCell ref="CW30:DM30"/>
    <mergeCell ref="DN30:ED30"/>
    <mergeCell ref="EE17:ES17"/>
    <mergeCell ref="EE21:ES21"/>
    <mergeCell ref="DN25:ED25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AP30:AU30"/>
    <mergeCell ref="AV30:BK30"/>
    <mergeCell ref="A34:AO34"/>
    <mergeCell ref="A32:AO32"/>
    <mergeCell ref="AP32:AU33"/>
    <mergeCell ref="AV32:BK33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45:B45"/>
    <mergeCell ref="C45:E45"/>
    <mergeCell ref="I45:X45"/>
    <mergeCell ref="Y45:AB45"/>
    <mergeCell ref="AC45:AE45"/>
    <mergeCell ref="R42:AE42"/>
    <mergeCell ref="DS41:ES41"/>
    <mergeCell ref="N39:AE39"/>
    <mergeCell ref="AH39:BH39"/>
    <mergeCell ref="N40:AE40"/>
    <mergeCell ref="AH40:BH40"/>
    <mergeCell ref="DC40:DP40"/>
    <mergeCell ref="DS40:ES40"/>
    <mergeCell ref="BL17:CE17"/>
    <mergeCell ref="CF14:CV14"/>
    <mergeCell ref="CW14:DM14"/>
    <mergeCell ref="CF7:CV8"/>
    <mergeCell ref="CW7:DM8"/>
    <mergeCell ref="BL14:CE14"/>
    <mergeCell ref="CW11:DM11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2015-06-01T07:19:08Z</cp:lastPrinted>
  <dcterms:created xsi:type="dcterms:W3CDTF">2005-02-01T12:32:18Z</dcterms:created>
  <dcterms:modified xsi:type="dcterms:W3CDTF">2015-06-03T04:51:45Z</dcterms:modified>
  <cp:category/>
  <cp:version/>
  <cp:contentType/>
  <cp:contentStatus/>
</cp:coreProperties>
</file>